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9875" windowHeight="7455"/>
  </bookViews>
  <sheets>
    <sheet name="Crono" sheetId="3" r:id="rId1"/>
  </sheets>
  <externalReferences>
    <externalReference r:id="rId2"/>
  </externalReferences>
  <definedNames>
    <definedName name="ACOMPANHAMENTO" hidden="1">IF(VALUE([1]MENU!$O$4)=2,"BM","PLE")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IF(AUTOEVENTO&lt;&gt;"manual",MAX([1]CÁLCULO!$M$15:$M$67),MAX(OFFSET([1]EVENTOS!$C$14:$C$65,1,0)))</definedName>
    <definedName name="CÁLCULO.NúmeroDeFrentes" hidden="1">COLUMN([1]CÁLCULO!$AA$15)-COLUMN([1]CÁLCULO!$Q$15)</definedName>
    <definedName name="CÁLCULO.TotalAdmLocal" hidden="1">IF(AUTOEVENTO="manual",SUMIF([1]CÁLCULO!$M$15:$M$67,1,[1]ORÇAMENTO!$X$15:$X$67),0)</definedName>
    <definedName name="CRONO.ColunaPadrão" hidden="1">#REF!</definedName>
    <definedName name="CRONO.Filtro" hidden="1">#REF!</definedName>
    <definedName name="CRONO.FirstCol" hidden="1">#REF!</definedName>
    <definedName name="CRONO.firstrow" hidden="1">#REF!</definedName>
    <definedName name="CRONO.Frenterow" hidden="1">#REF!</definedName>
    <definedName name="CRONO.LastCol" hidden="1">#REF!</definedName>
    <definedName name="CRONO.lastrow" hidden="1">#REF!</definedName>
    <definedName name="CRONO.LinhaPadrão" hidden="1">#REF!</definedName>
    <definedName name="CRONO.LinhasNecessarias" hidden="1">COUNTIF([1]QCI!$B$13:$B$24,"Manual")+COUNTIF([1]QCI!$B$13:$B$24,"SemiAuto")+COUNT(ORÇAMENTO.ListaCrono)</definedName>
    <definedName name="CRONO.margemrow" hidden="1">#REF!</definedName>
    <definedName name="CRONO.MaxParc" hidden="1">#REF!+#REF!</definedName>
    <definedName name="CRONO.NivelExibicao" hidden="1">#REF!</definedName>
    <definedName name="CRONO.Parcela1" hidden="1">#REF!</definedName>
    <definedName name="CRONOPLE.ValorDoEvento" hidden="1">SUMIF([1]CÁLCULO!$M$15:$M$67,[1]CRONOPLE!$B1,OFFSET([1]CÁLCULO!$AA$15:$AA$67,0,[1]CRONOPLE!A$12))</definedName>
    <definedName name="DESONERACAO" hidden="1">IF(OR(Import.Desoneracao="DESONERADO",Import.Desoneracao="SIM"),"SIM","NÃO")</definedName>
    <definedName name="EVENTOS.Lista" hidden="1">[1]EVENTOS!$C$15:OFFSET([1]EVENTOS!$C$65,-1,0)</definedName>
    <definedName name="EVENTOS.ListaValidacao" hidden="1">[1]EVENTOS!$B$15:OFFSET([1]EVENTOS!$B$65,-1,0)</definedName>
    <definedName name="Excel_BuiltIn_Database" hidden="1">TEXT(Import.DataBase,"mm-aaaa")</definedName>
    <definedName name="Import.Apelido" hidden="1">[1]DADOS!$F$16</definedName>
    <definedName name="Import.BMAFAcumulado" hidden="1">OFFSET([1]BM!$R$15,1,0):OFFSET([1]BM!$R$67,-1,0)</definedName>
    <definedName name="Import.CNPJ" hidden="1">[1]DADOS!$F$38</definedName>
    <definedName name="Import.Código" hidden="1">OFFSET([1]ORÇAMENTO!$Q$15,1,0):OFFSET([1]ORÇAMENTO!$Q$67,-1,0)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OFFSET([1]CRONOPLE!$F$15,1,1):OFFSET([1]CRONOPLE!$AF$65,-1,-1)</definedName>
    <definedName name="Import.CTEF" hidden="1">[1]DADOS!$F$36</definedName>
    <definedName name="Import.CustoUnitário" hidden="1">OFFSET([1]ORÇAMENTO!$U$15,1,0):OFFSET([1]ORÇAMENTO!$U$67,-1,0)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hidden="1">OFFSET([1]ORÇAMENTO!$R$15,1,0):OFFSET([1]ORÇAMENTO!$R$67,-1,0)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OFFSET([1]EVENTOS!$D$15,1,0):OFFSET([1]EVENTOS!$D$65,-1,0)</definedName>
    <definedName name="Import.Fonte" hidden="1">OFFSET([1]ORÇAMENTO!$P$15,1,0):OFFSET([1]ORÇAMENTO!$P$67,-1,0)</definedName>
    <definedName name="Import.FrenteDeObra" hidden="1">[1]CÁLCULO!$Q$12:OFFSET([1]CÁLCULO!$AA$12,0,-1)</definedName>
    <definedName name="Import.Município" hidden="1">[1]DADOS!$F$6</definedName>
    <definedName name="Import.Nível" hidden="1">OFFSET([1]ORÇAMENTO!$M$15,1,0):OFFSET([1]ORÇAMENTO!$M$67,-1,0)</definedName>
    <definedName name="Import.OpcaoBDI" hidden="1">OFFSET([1]ORÇAMENTO!$V$15,1,0):OFFSET([1]ORÇAMENTO!$V$67,-1,0)</definedName>
    <definedName name="Import.ORÇAMENTO.DivRecurso" hidden="1">OFFSET([1]ORÇAMENTO!$Y$15,1,0):OFFSET([1]ORÇAMENTO!$Y$67,-1,0)</definedName>
    <definedName name="Import.PLE" hidden="1">OFFSET([1]PLE!$G$15,1,1):OFFSET([1]PLE!$AG$65,-1,-1)</definedName>
    <definedName name="Import.PLQ" hidden="1">OFFSET([1]CÁLCULO!$P$15,1,1):OFFSET([1]CÁLCULO!$AA$67,-1,-1)</definedName>
    <definedName name="Import.PLQ.MemCalc" hidden="1">OFFSET([1]CÁLCULO!$I$15,1,0):OFFSET([1]CÁLCULO!$I$67,-1,0)</definedName>
    <definedName name="Import.Proponente" hidden="1">[1]DADOS!$F$5</definedName>
    <definedName name="Import.QCI.Divisao" hidden="1">OFFSET([1]QCI!$V$13,1,0):OFFSET([1]QCI!$V$24,-1,0)</definedName>
    <definedName name="Import.QCI.ItemInv" hidden="1">OFFSET([1]QCI!$E$13,1,0):OFFSET([1]QCI!$E$24,-1,0)</definedName>
    <definedName name="Import.QCI.Qtde" hidden="1">OFFSET([1]QCI!$I$13,1,0):OFFSET([1]QCI!$I$24,-1,0)</definedName>
    <definedName name="Import.QCI.Situacao" hidden="1">OFFSET([1]QCI!$H$13,1,0):OFFSET([1]QCI!$H$24,-1,0)</definedName>
    <definedName name="Import.QCI.SubItemInv" hidden="1">OFFSET([1]QCI!$F$13,1,0):OFFSET([1]QCI!$F$24,-1,0)</definedName>
    <definedName name="Import.QCICP" hidden="1">OFFSET([1]QCI!$W$13,1,0):OFFSET([1]QCI!$W$24,-1,0)</definedName>
    <definedName name="Import.QCIDesc" hidden="1">OFFSET([1]QCI!$R$13,1,0):OFFSET([1]QCI!$R$24,-1,0)</definedName>
    <definedName name="Import.QCIInv" hidden="1">OFFSET([1]QCI!$U$13,1,0):OFFSET([1]QCI!$U$24,-1,0)</definedName>
    <definedName name="Import.QCILote" hidden="1">OFFSET([1]QCI!$T$13,1,0):OFFSET([1]QCI!$T$24,-1,0)</definedName>
    <definedName name="Import.QCIOutros" hidden="1">OFFSET([1]QCI!$X$13,1,0):OFFSET([1]QCI!$X$24,-1,0)</definedName>
    <definedName name="Import.Quantidade" hidden="1">OFFSET([1]ORÇAMENTO!$AJ$15,1,0):OFFSET([1]ORÇAMENTO!$AJ$67,-1,0)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hidden="1">OFFSET([1]ORÇAMENTO!$S$15,1,0):OFFSET([1]ORÇAMENTO!$S$67,-1,0)</definedName>
    <definedName name="Import.UnitarioLicitado" hidden="1">OFFSET([1]ORÇAMENTO!$AL$15,1,0):OFFSET([1]ORÇAMENTO!$AL$67,-1,0)</definedName>
    <definedName name="MENU.CRONO" hidden="1">OFFSET(#REF!,1,0)</definedName>
    <definedName name="Objeto" hidden="1">[1]MENU!$J$1</definedName>
    <definedName name="ORÇAMENTO.BancoRef" hidden="1">[1]ORÇAMENTO!$F$8</definedName>
    <definedName name="ORÇAMENTO.CodBarra" hidden="1">IF(ORÇAMENTO.Fonte="Sinapi",SUBSTITUTE(SUBSTITUTE(ORÇAMENTO.Codigo,"/00","/"),"/0","/"),ORÇAMENTO.Codigo)</definedName>
    <definedName name="ORÇAMENTO.Codigo" hidden="1">[1]ORÇAMENTO!$Q1</definedName>
    <definedName name="ORÇAMENTO.CustoUnitario" hidden="1">ROUND([1]ORÇAMENTO!$U1,15-13*[1]ORÇAMENTO!$AF$8)</definedName>
    <definedName name="ORÇAMENTO.Descricao" hidden="1">[1]ORÇAMENTO!$R1</definedName>
    <definedName name="ORÇAMENTO.Fonte" hidden="1">[1]ORÇAMENTO!$P1</definedName>
    <definedName name="ORÇAMENTO.ListaCrono" hidden="1">OFFSET([1]ORÇAMENTO!$AD$15,1,0):OFFSET([1]ORÇAMENTO!$AD$67,-1,0)</definedName>
    <definedName name="ORÇAMENTO.MáximoListaCrono" hidden="1">MAX(ORÇAMENTO.ListaCrono)</definedName>
    <definedName name="ORÇAMENTO.Nivel" hidden="1">[1]ORÇAMENTO!$M1</definedName>
    <definedName name="ORÇAMENTO.OpcaoBDI" hidden="1">[1]ORÇAMENTO!$V1</definedName>
    <definedName name="ORÇAMENTO.PasteFormat1" hidden="1">OFFSET([1]ORÇAMENTO!$P$15,1,0):OFFSET([1]ORÇAMENTO!$S$67,-1,0)</definedName>
    <definedName name="ORÇAMENTO.PasteFormat2" hidden="1">OFFSET([1]ORÇAMENTO!$U$15,1,0):OFFSET([1]ORÇAMENTO!$V$67,-1,0)</definedName>
    <definedName name="ORÇAMENTO.PrecoUnitarioLicitado" hidden="1">[1]ORÇAMENTO!$AL1</definedName>
    <definedName name="ORÇAMENTO.RangeQuant" hidden="1">OFFSET([1]ORÇAMENTO!$T$15,1,0):OFFSET([1]ORÇAMENTO!$T$67,-1,0)</definedName>
    <definedName name="ORÇAMENTO.SumCPMANUAL" hidden="1">SUMIF([1]ORÇAMENTO!$Z$15:$Z$67,"CP",[1]ORÇAMENTO!$AA$15:$AA$67)</definedName>
    <definedName name="ORÇAMENTO.SumINVMANUAL" hidden="1">SUMIF([1]ORÇAMENTO!$Z$15:$Z$67,"RP",[1]ORÇAMENTO!$X$15:$X$67)+SUMIF([1]ORÇAMENTO!$Z$15:$Z$67,"CP",[1]ORÇAMENTO!$X$15:$X$67)+SUMIF([1]ORÇAMENTO!$Z$15:$Z$67,"OU",[1]ORÇAMENTO!$X$15:$X$67)</definedName>
    <definedName name="ORÇAMENTO.SumOUTROSMANUAL" hidden="1">SUMIF([1]ORÇAMENTO!$Z$15:$Z$67,"OU",[1]ORÇAMENTO!$AB$15:$AB$67)</definedName>
    <definedName name="ORÇAMENTO.SumREPASSEMANUAL" hidden="1">ORÇAMENTO.SumINVMANUAL-ORÇAMENTO.SumCPMANUAL-ORÇAMENTO.SumOUTROSMANUAL</definedName>
    <definedName name="ORÇAMENTO.Unidade" hidden="1">[1]ORÇAMENTO!$S1</definedName>
    <definedName name="PLE.firstrow" hidden="1">[1]PLE!$A$15:$IV$15</definedName>
    <definedName name="PLE.lastrow" hidden="1">[1]PLE!$A$65:$IV$65</definedName>
    <definedName name="PLE.Medicao" hidden="1">[1]PLE!$J$9</definedName>
    <definedName name="PLE.ValorDoEvento" hidden="1">SUMIF([1]CÁLCULO!$M$15:$M$67,[1]PLE!$B1,OFFSET([1]CÁLCULO!$AA$15:$AA$67,0,[1]PLE!A$12))</definedName>
    <definedName name="PO.ValoresBDI" hidden="1">OFFSET([1]ORÇAMENTO!$AH$15,1,0):OFFSET([1]ORÇAMENTO!$AH$67,-1,0)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(COUNTIF([1]QCI!$B$13:$B$24,"Manual")+COUNTIF([1]QCI!$B$13:$B$24,"SemiAuto"))&gt;0</definedName>
    <definedName name="QCI.InvManual" hidden="1">ROUND([1]QCI!$U1,2)</definedName>
    <definedName name="QCI.ItemInvestimento" hidden="1">OFFSET([1]DADOS!$J$2,1,0,COUNTA([1]DADOS!$J$1:$J$65536)-1,1)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OFFSET([1]DADOS!$A$2,1,MATCH([1]QCI!$E1,[1]DADOS!$A$2:$IV$2,0)-1,INDEX([1]DADOS!$A$2:$IV$2,MATCH([1]QCI!$E1,[1]DADOS!$A$2:$IV$2,0)+1))</definedName>
    <definedName name="QCI.SumCPMANUAL" hidden="1">SUMIF([1]QCI!$B$13:$B$24,"Manual",[1]QCI!$AA$13:$AA$24)</definedName>
    <definedName name="QCI.SumINVMANUAL" hidden="1">SUMIF([1]QCI!$B$13:$B$24,"Manual",[1]QCI!$O$13:$O$24)</definedName>
    <definedName name="QCI.SumOUTROSMANUAL" hidden="1">SUMIF([1]QCI!$B$13:$B$24,"Manual",[1]QCI!$AB$13:$AB$24)</definedName>
    <definedName name="QCI.SumREPASSEMANUAL" hidden="1">QCI.SumINVMANUAL-QCI.CPManual-QCI.OutrosManual</definedName>
    <definedName name="REFERENCIA.Descricao" hidden="1">IF(ISNUMBER([1]ORÇAMENTO!$AF1),OFFSET(INDIRECT(ORÇAMENTO.BancoRef),[1]ORÇAMENTO!$AF1-1,3,1),[1]ORÇAMENTO!$AF1)</definedName>
    <definedName name="REFERENCIA.Desonerado" hidden="1">IF(ISNUMBER([1]ORÇAMENTO!$AF1),VALUE(OFFSET(INDIRECT(ORÇAMENTO.BancoRef),[1]ORÇAMENTO!$AF1-1,5,1)),0)</definedName>
    <definedName name="REFERENCIA.NaoDesonerado" hidden="1">IF(ISNUMBER([1]ORÇAMENTO!$AF1),VALUE(OFFSET(INDIRECT(ORÇAMENTO.BancoRef),[1]ORÇAMENTO!$AF1-1,6,1)),0)</definedName>
    <definedName name="REFERENCIA.Unidade" hidden="1">IF(ISNUMBER([1]ORÇAMENTO!$AF1),OFFSET(INDIRECT(ORÇAMENTO.BancoRef),[1]ORÇAMENTO!$AF1-1,4,1),"-")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[1]RRE!$AD$26</definedName>
    <definedName name="RRE.MaxCPAnt" hidden="1">[1]RRE!$AC$26</definedName>
    <definedName name="RRE.MaxOUAcum" hidden="1">[1]RRE!$AD$27</definedName>
    <definedName name="RRE.MaxOUAnt" hidden="1">[1]RRE!$AC$27</definedName>
    <definedName name="RRE.Numero" hidden="1">OFFSET([1]RRE!$O$7,0,1)</definedName>
    <definedName name="RRE.VIMeta" hidden="1">[1]RRE!$L1</definedName>
    <definedName name="SENHAGT" hidden="1">"PM3CAIXA"</definedName>
    <definedName name="SomaAgrup" hidden="1">SUMIF(OFFSET([1]ORÇAMENTO!$C1,1,0,[1]ORÇAMENTO!$D1),"S",OFFSET([1]ORÇAMENTO!A1,1,0,[1]ORÇAMENTO!$D1))</definedName>
    <definedName name="SomaAgrupBM" hidden="1">SUMIF(OFFSET([1]BM!$A1,1,0,[1]BM!$B1),"S",OFFSET([1]BM!A1,1,0,[1]BM!$B1))</definedName>
    <definedName name="TIPOORCAMENTO" hidden="1">IF(VALUE([1]MENU!$O$3)=2,"Licitado","Proposto")</definedName>
    <definedName name="Versao" hidden="1">[1]MENU!$J$2</definedName>
    <definedName name="VTOTAL1" hidden="1">ROUND([1]ORÇAMENTO!$T1*[1]ORÇAMENTO!$W1,15-13*[1]ORÇAMENTO!$AF$11)</definedName>
    <definedName name="VTOTALBM" hidden="1">IF([1]BM!$I1=0,0,CHOOSE(MATCH(RegimeExecucao,{"Global","Unitário"},0),ROUND(ROUND([1]BM!IT1,15-13*[1]BM!$A$9)/100*[1]BM!$I1,15-13*[1]ORÇAMENTO!$AF$11),ROUND(ROUND([1]BM!IT1,15-13*[1]BM!$A$9)*ROUND([1]BM!$H1,15-13*[1]ORÇAMENTO!$AF$10),15-13*[1]ORÇAMENTO!$AF$11)))</definedName>
  </definedNames>
  <calcPr calcId="145621"/>
</workbook>
</file>

<file path=xl/calcChain.xml><?xml version="1.0" encoding="utf-8"?>
<calcChain xmlns="http://schemas.openxmlformats.org/spreadsheetml/2006/main">
  <c r="P8" i="3" l="1"/>
  <c r="P7" i="3"/>
  <c r="E8" i="3"/>
  <c r="C8" i="3"/>
</calcChain>
</file>

<file path=xl/sharedStrings.xml><?xml version="1.0" encoding="utf-8"?>
<sst xmlns="http://schemas.openxmlformats.org/spreadsheetml/2006/main" count="55" uniqueCount="38">
  <si>
    <t>% Período:</t>
  </si>
  <si>
    <t>Nº OPERAÇÃO</t>
  </si>
  <si>
    <t>Nº SICONV</t>
  </si>
  <si>
    <t>PROPONENTE TOMADOR</t>
  </si>
  <si>
    <t>APELIDO EMPREENDIMENTO</t>
  </si>
  <si>
    <t>Falta distribuir:</t>
  </si>
  <si>
    <t>Item</t>
  </si>
  <si>
    <t>Descrição</t>
  </si>
  <si>
    <t>Valor (R$)</t>
  </si>
  <si>
    <t>Parcelas:</t>
  </si>
  <si>
    <t>%:</t>
  </si>
  <si>
    <t>Período:</t>
  </si>
  <si>
    <t>Contrapartida:</t>
  </si>
  <si>
    <t>Outros:</t>
  </si>
  <si>
    <t>Investimento:</t>
  </si>
  <si>
    <t>Acumulado:</t>
  </si>
  <si>
    <t>Linha</t>
  </si>
  <si>
    <t>1.</t>
  </si>
  <si>
    <t>REFORMA DA COBERTURA E ÁREA EXTERNA DO GINÁSIO POLIESPORTIVO</t>
  </si>
  <si>
    <t>calculada</t>
  </si>
  <si>
    <t>1.1.</t>
  </si>
  <si>
    <t>SERVIÇOS COMPLEMENTARES</t>
  </si>
  <si>
    <t>--&gt;</t>
  </si>
  <si>
    <t>1.2.</t>
  </si>
  <si>
    <t>GALERIAS, DRENOS E CONEXOS</t>
  </si>
  <si>
    <t>1.3.</t>
  </si>
  <si>
    <t>REVESTIMENTOS</t>
  </si>
  <si>
    <t>1.4.</t>
  </si>
  <si>
    <t>ESQUADRIAS</t>
  </si>
  <si>
    <t>1.5.</t>
  </si>
  <si>
    <t>COBERTURAS</t>
  </si>
  <si>
    <t>1.6.</t>
  </si>
  <si>
    <t>PINTURAS</t>
  </si>
  <si>
    <t>Total:    R$ 313.598,98</t>
  </si>
  <si>
    <t>Repasse:</t>
  </si>
  <si>
    <t>PREFEITURA MUNICIPAL DE QUISSAMÃ</t>
  </si>
  <si>
    <t>OGU</t>
  </si>
  <si>
    <t>CRONOGRAMA FÍSICO-FINANCEIRO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</si>
</sst>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\."/>
    <numFmt numFmtId="165" formatCode="_(* #,##0.00_);_(* \(#,##0.00\);_(* \-??_);_(@_)"/>
    <numFmt numFmtId="166" formatCode="_(\ #,##0.00_);_(&quot; (&quot;#,##0.00\);_(&quot; -&quot;??_);_(@_)"/>
    <numFmt numFmtId="167" formatCode="_-* #,##0.00_-;\-* #,##0.00_-;_-* \-??_-;_-@_-"/>
    <numFmt numFmtId="168" formatCode="mm/yy"/>
  </numFmts>
  <fonts count="15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4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Calibri"/>
      <family val="2"/>
      <charset val="1"/>
    </font>
    <font>
      <sz val="9"/>
      <name val="Arial"/>
      <family val="2"/>
    </font>
    <font>
      <sz val="18"/>
      <color indexed="54"/>
      <name val="Calibri Light"/>
      <family val="2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indexed="22"/>
        <bgColor indexed="44"/>
      </patternFill>
    </fill>
  </fills>
  <borders count="55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hair">
        <color indexed="55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55"/>
      </top>
      <bottom/>
      <diagonal/>
    </border>
    <border>
      <left style="hair">
        <color indexed="8"/>
      </left>
      <right style="thin">
        <color indexed="8"/>
      </right>
      <top style="hair">
        <color indexed="55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0" fontId="11" fillId="0" borderId="0"/>
    <xf numFmtId="0" fontId="13" fillId="0" borderId="0" applyNumberFormat="0" applyFill="0" applyBorder="0" applyAlignment="0" applyProtection="0"/>
  </cellStyleXfs>
  <cellXfs count="98">
    <xf numFmtId="0" fontId="0" fillId="0" borderId="0" xfId="0"/>
    <xf numFmtId="0" fontId="2" fillId="0" borderId="0" xfId="2" applyFont="1" applyAlignment="1">
      <alignment horizontal="center"/>
    </xf>
    <xf numFmtId="10" fontId="4" fillId="0" borderId="1" xfId="3" applyNumberFormat="1" applyFont="1" applyFill="1" applyBorder="1" applyAlignment="1" applyProtection="1">
      <alignment horizontal="center"/>
    </xf>
    <xf numFmtId="10" fontId="2" fillId="0" borderId="2" xfId="2" applyNumberFormat="1" applyFont="1" applyBorder="1" applyAlignment="1">
      <alignment horizontal="center"/>
    </xf>
    <xf numFmtId="164" fontId="2" fillId="0" borderId="3" xfId="2" applyNumberFormat="1" applyFont="1" applyBorder="1" applyAlignment="1">
      <alignment horizontal="left"/>
    </xf>
    <xf numFmtId="166" fontId="3" fillId="0" borderId="5" xfId="1" applyNumberFormat="1" applyFill="1" applyBorder="1" applyAlignment="1" applyProtection="1">
      <alignment horizontal="right" shrinkToFit="1"/>
    </xf>
    <xf numFmtId="10" fontId="4" fillId="0" borderId="6" xfId="3" applyNumberFormat="1" applyFont="1" applyFill="1" applyBorder="1" applyAlignment="1" applyProtection="1">
      <alignment horizontal="center"/>
    </xf>
    <xf numFmtId="10" fontId="4" fillId="0" borderId="7" xfId="3" applyNumberFormat="1" applyFont="1" applyFill="1" applyBorder="1" applyAlignment="1" applyProtection="1">
      <alignment horizontal="center"/>
    </xf>
    <xf numFmtId="0" fontId="2" fillId="0" borderId="0" xfId="2" applyFont="1"/>
    <xf numFmtId="10" fontId="5" fillId="0" borderId="8" xfId="3" applyNumberFormat="1" applyFont="1" applyFill="1" applyBorder="1" applyAlignment="1" applyProtection="1">
      <alignment horizontal="center"/>
      <protection locked="0"/>
    </xf>
    <xf numFmtId="0" fontId="2" fillId="0" borderId="9" xfId="2" applyFont="1" applyBorder="1" applyAlignment="1">
      <alignment horizontal="center"/>
    </xf>
    <xf numFmtId="0" fontId="2" fillId="0" borderId="10" xfId="2" applyFont="1" applyBorder="1"/>
    <xf numFmtId="167" fontId="0" fillId="0" borderId="10" xfId="4" applyFont="1" applyFill="1" applyBorder="1" applyAlignment="1" applyProtection="1">
      <alignment horizontal="right" shrinkToFit="1"/>
    </xf>
    <xf numFmtId="10" fontId="5" fillId="0" borderId="11" xfId="3" applyNumberFormat="1" applyFont="1" applyFill="1" applyBorder="1" applyAlignment="1" applyProtection="1">
      <alignment horizontal="center"/>
      <protection locked="0"/>
    </xf>
    <xf numFmtId="10" fontId="5" fillId="0" borderId="12" xfId="3" applyNumberFormat="1" applyFont="1" applyFill="1" applyBorder="1" applyAlignment="1" applyProtection="1">
      <alignment horizontal="center"/>
      <protection locked="0"/>
    </xf>
    <xf numFmtId="167" fontId="6" fillId="0" borderId="0" xfId="4" applyFont="1" applyFill="1" applyBorder="1" applyAlignment="1" applyProtection="1">
      <alignment horizontal="left"/>
    </xf>
    <xf numFmtId="0" fontId="7" fillId="0" borderId="0" xfId="0" applyFont="1" applyAlignment="1">
      <alignment horizontal="left" vertical="center"/>
    </xf>
    <xf numFmtId="0" fontId="9" fillId="0" borderId="18" xfId="2" applyFont="1" applyBorder="1" applyAlignment="1">
      <alignment horizontal="center"/>
    </xf>
    <xf numFmtId="0" fontId="9" fillId="0" borderId="21" xfId="2" applyFont="1" applyBorder="1" applyAlignment="1">
      <alignment horizontal="left" vertical="center" wrapText="1"/>
    </xf>
    <xf numFmtId="0" fontId="9" fillId="0" borderId="23" xfId="2" applyFont="1" applyFill="1" applyBorder="1" applyAlignment="1" applyProtection="1">
      <alignment horizontal="center"/>
      <protection locked="0"/>
    </xf>
    <xf numFmtId="0" fontId="9" fillId="0" borderId="24" xfId="2" applyFont="1" applyBorder="1" applyAlignment="1">
      <alignment horizontal="center"/>
    </xf>
    <xf numFmtId="168" fontId="9" fillId="0" borderId="25" xfId="2" applyNumberFormat="1" applyFont="1" applyBorder="1" applyAlignment="1">
      <alignment horizontal="center"/>
    </xf>
    <xf numFmtId="0" fontId="9" fillId="0" borderId="17" xfId="2" applyFont="1" applyBorder="1" applyAlignment="1">
      <alignment horizontal="left" vertical="center" wrapText="1"/>
    </xf>
    <xf numFmtId="168" fontId="9" fillId="0" borderId="14" xfId="2" applyNumberFormat="1" applyFont="1" applyFill="1" applyBorder="1" applyAlignment="1" applyProtection="1">
      <alignment horizontal="center"/>
      <protection locked="0"/>
    </xf>
    <xf numFmtId="168" fontId="9" fillId="0" borderId="15" xfId="2" applyNumberFormat="1" applyFont="1" applyBorder="1" applyAlignment="1">
      <alignment horizontal="center"/>
    </xf>
    <xf numFmtId="0" fontId="2" fillId="2" borderId="16" xfId="2" applyFont="1" applyFill="1" applyBorder="1" applyAlignment="1">
      <alignment horizontal="center"/>
    </xf>
    <xf numFmtId="0" fontId="2" fillId="2" borderId="19" xfId="2" applyFont="1" applyFill="1" applyBorder="1"/>
    <xf numFmtId="0" fontId="2" fillId="2" borderId="20" xfId="2" applyFont="1" applyFill="1" applyBorder="1"/>
    <xf numFmtId="167" fontId="0" fillId="2" borderId="20" xfId="4" applyFont="1" applyFill="1" applyBorder="1" applyAlignment="1" applyProtection="1">
      <alignment horizontal="center"/>
    </xf>
    <xf numFmtId="0" fontId="2" fillId="2" borderId="22" xfId="2" applyFont="1" applyFill="1" applyBorder="1"/>
    <xf numFmtId="0" fontId="2" fillId="3" borderId="2" xfId="2" applyFont="1" applyFill="1" applyBorder="1"/>
    <xf numFmtId="167" fontId="0" fillId="3" borderId="28" xfId="4" applyFont="1" applyFill="1" applyBorder="1" applyAlignment="1" applyProtection="1">
      <alignment horizontal="center"/>
    </xf>
    <xf numFmtId="167" fontId="0" fillId="3" borderId="29" xfId="4" applyFont="1" applyFill="1" applyBorder="1" applyAlignment="1" applyProtection="1">
      <alignment horizontal="right"/>
    </xf>
    <xf numFmtId="10" fontId="0" fillId="3" borderId="30" xfId="3" applyNumberFormat="1" applyFont="1" applyFill="1" applyBorder="1" applyAlignment="1" applyProtection="1"/>
    <xf numFmtId="10" fontId="0" fillId="3" borderId="26" xfId="3" applyNumberFormat="1" applyFont="1" applyFill="1" applyBorder="1" applyAlignment="1" applyProtection="1"/>
    <xf numFmtId="10" fontId="0" fillId="3" borderId="31" xfId="3" applyNumberFormat="1" applyFont="1" applyFill="1" applyBorder="1" applyAlignment="1" applyProtection="1"/>
    <xf numFmtId="165" fontId="3" fillId="0" borderId="32" xfId="1" applyFill="1" applyBorder="1" applyAlignment="1" applyProtection="1">
      <alignment shrinkToFit="1"/>
    </xf>
    <xf numFmtId="0" fontId="2" fillId="3" borderId="9" xfId="2" applyFont="1" applyFill="1" applyBorder="1"/>
    <xf numFmtId="167" fontId="0" fillId="0" borderId="33" xfId="4" applyFont="1" applyFill="1" applyBorder="1" applyAlignment="1" applyProtection="1">
      <alignment horizontal="center"/>
    </xf>
    <xf numFmtId="167" fontId="0" fillId="0" borderId="34" xfId="4" applyFont="1" applyFill="1" applyBorder="1" applyAlignment="1" applyProtection="1">
      <alignment horizontal="right"/>
    </xf>
    <xf numFmtId="165" fontId="3" fillId="0" borderId="35" xfId="1" applyFill="1" applyBorder="1" applyAlignment="1" applyProtection="1">
      <alignment shrinkToFit="1"/>
    </xf>
    <xf numFmtId="165" fontId="3" fillId="0" borderId="36" xfId="1" applyFill="1" applyBorder="1" applyAlignment="1" applyProtection="1">
      <alignment shrinkToFit="1"/>
    </xf>
    <xf numFmtId="0" fontId="9" fillId="0" borderId="0" xfId="2" applyFont="1" applyAlignment="1">
      <alignment horizontal="left"/>
    </xf>
    <xf numFmtId="0" fontId="2" fillId="3" borderId="9" xfId="2" applyFont="1" applyFill="1" applyBorder="1" applyAlignment="1">
      <alignment horizontal="center"/>
    </xf>
    <xf numFmtId="167" fontId="0" fillId="3" borderId="33" xfId="4" applyFont="1" applyFill="1" applyBorder="1" applyAlignment="1" applyProtection="1">
      <alignment horizontal="center"/>
    </xf>
    <xf numFmtId="167" fontId="0" fillId="3" borderId="34" xfId="4" applyFont="1" applyFill="1" applyBorder="1" applyAlignment="1" applyProtection="1">
      <alignment horizontal="right"/>
    </xf>
    <xf numFmtId="165" fontId="3" fillId="3" borderId="35" xfId="1" applyFill="1" applyBorder="1" applyAlignment="1" applyProtection="1">
      <alignment shrinkToFit="1"/>
    </xf>
    <xf numFmtId="165" fontId="3" fillId="3" borderId="32" xfId="1" applyFill="1" applyBorder="1" applyAlignment="1" applyProtection="1">
      <alignment shrinkToFit="1"/>
    </xf>
    <xf numFmtId="165" fontId="3" fillId="3" borderId="36" xfId="1" applyFill="1" applyBorder="1" applyAlignment="1" applyProtection="1">
      <alignment shrinkToFit="1"/>
    </xf>
    <xf numFmtId="165" fontId="3" fillId="0" borderId="37" xfId="1" applyFill="1" applyBorder="1" applyAlignment="1" applyProtection="1">
      <alignment shrinkToFit="1"/>
    </xf>
    <xf numFmtId="167" fontId="0" fillId="0" borderId="3" xfId="4" applyFont="1" applyFill="1" applyBorder="1" applyAlignment="1" applyProtection="1">
      <alignment horizontal="center"/>
    </xf>
    <xf numFmtId="167" fontId="0" fillId="0" borderId="5" xfId="4" applyFont="1" applyFill="1" applyBorder="1" applyAlignment="1" applyProtection="1">
      <alignment horizontal="right"/>
    </xf>
    <xf numFmtId="165" fontId="3" fillId="0" borderId="38" xfId="1" applyFill="1" applyBorder="1" applyAlignment="1" applyProtection="1">
      <alignment shrinkToFit="1"/>
    </xf>
    <xf numFmtId="165" fontId="3" fillId="0" borderId="39" xfId="1" applyFill="1" applyBorder="1" applyAlignment="1" applyProtection="1">
      <alignment shrinkToFit="1"/>
    </xf>
    <xf numFmtId="0" fontId="2" fillId="3" borderId="13" xfId="2" applyFont="1" applyFill="1" applyBorder="1"/>
    <xf numFmtId="167" fontId="8" fillId="3" borderId="41" xfId="4" applyFont="1" applyFill="1" applyBorder="1" applyAlignment="1" applyProtection="1">
      <alignment horizontal="center"/>
    </xf>
    <xf numFmtId="167" fontId="8" fillId="3" borderId="42" xfId="4" applyFont="1" applyFill="1" applyBorder="1" applyAlignment="1" applyProtection="1">
      <alignment horizontal="right"/>
    </xf>
    <xf numFmtId="167" fontId="8" fillId="3" borderId="43" xfId="4" applyFont="1" applyFill="1" applyBorder="1" applyAlignment="1" applyProtection="1">
      <alignment shrinkToFit="1"/>
    </xf>
    <xf numFmtId="167" fontId="8" fillId="3" borderId="40" xfId="4" applyFont="1" applyFill="1" applyBorder="1" applyAlignment="1" applyProtection="1">
      <alignment shrinkToFit="1"/>
    </xf>
    <xf numFmtId="167" fontId="8" fillId="3" borderId="44" xfId="4" applyFont="1" applyFill="1" applyBorder="1" applyAlignment="1" applyProtection="1">
      <alignment shrinkToFit="1"/>
    </xf>
    <xf numFmtId="0" fontId="2" fillId="0" borderId="16" xfId="2" applyFont="1" applyBorder="1" applyAlignment="1">
      <alignment horizontal="center" wrapText="1"/>
    </xf>
    <xf numFmtId="0" fontId="9" fillId="0" borderId="19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left" vertical="center" wrapText="1"/>
    </xf>
    <xf numFmtId="167" fontId="8" fillId="0" borderId="22" xfId="4" applyFont="1" applyFill="1" applyBorder="1" applyAlignment="1" applyProtection="1">
      <alignment horizontal="center" vertical="center" wrapText="1"/>
    </xf>
    <xf numFmtId="166" fontId="8" fillId="0" borderId="16" xfId="1" applyNumberFormat="1" applyFont="1" applyFill="1" applyBorder="1" applyAlignment="1" applyProtection="1">
      <alignment horizontal="center" vertical="center"/>
    </xf>
    <xf numFmtId="0" fontId="10" fillId="0" borderId="27" xfId="2" applyFont="1" applyBorder="1" applyAlignment="1">
      <alignment horizontal="left" vertical="top"/>
    </xf>
    <xf numFmtId="0" fontId="0" fillId="0" borderId="0" xfId="0" applyAlignment="1">
      <alignment horizontal="justify" vertical="top"/>
    </xf>
    <xf numFmtId="0" fontId="9" fillId="0" borderId="46" xfId="2" applyFont="1" applyBorder="1"/>
    <xf numFmtId="0" fontId="0" fillId="0" borderId="47" xfId="0" applyBorder="1"/>
    <xf numFmtId="0" fontId="2" fillId="0" borderId="48" xfId="2" applyFont="1" applyBorder="1" applyAlignment="1">
      <alignment horizontal="justify" vertical="top"/>
    </xf>
    <xf numFmtId="0" fontId="2" fillId="0" borderId="49" xfId="2" applyFont="1" applyBorder="1" applyAlignment="1">
      <alignment horizontal="justify" vertical="top"/>
    </xf>
    <xf numFmtId="0" fontId="8" fillId="0" borderId="46" xfId="4" applyNumberFormat="1" applyFont="1" applyFill="1" applyBorder="1" applyAlignment="1" applyProtection="1">
      <alignment horizontal="left"/>
    </xf>
    <xf numFmtId="0" fontId="2" fillId="0" borderId="46" xfId="2" applyFont="1" applyBorder="1" applyAlignment="1">
      <alignment horizontal="center" vertical="top"/>
    </xf>
    <xf numFmtId="0" fontId="2" fillId="0" borderId="47" xfId="2" applyFont="1" applyBorder="1" applyAlignment="1">
      <alignment horizontal="center" vertical="top"/>
    </xf>
    <xf numFmtId="167" fontId="8" fillId="0" borderId="46" xfId="4" applyFont="1" applyFill="1" applyBorder="1" applyAlignment="1" applyProtection="1">
      <alignment horizontal="left"/>
    </xf>
    <xf numFmtId="0" fontId="0" fillId="0" borderId="50" xfId="0" applyBorder="1"/>
    <xf numFmtId="0" fontId="0" fillId="0" borderId="46" xfId="0" applyBorder="1" applyAlignment="1">
      <alignment horizontal="center" vertical="top"/>
    </xf>
    <xf numFmtId="0" fontId="0" fillId="0" borderId="50" xfId="0" applyBorder="1" applyAlignment="1">
      <alignment horizontal="center" vertical="top"/>
    </xf>
    <xf numFmtId="0" fontId="0" fillId="0" borderId="47" xfId="0" applyBorder="1" applyAlignment="1">
      <alignment horizontal="center" vertical="top"/>
    </xf>
    <xf numFmtId="0" fontId="2" fillId="0" borderId="51" xfId="2" applyFont="1" applyBorder="1" applyAlignment="1">
      <alignment horizontal="justify" vertical="top"/>
    </xf>
    <xf numFmtId="0" fontId="2" fillId="0" borderId="52" xfId="2" applyFont="1" applyBorder="1" applyAlignment="1">
      <alignment horizontal="justify" vertical="top"/>
    </xf>
    <xf numFmtId="0" fontId="9" fillId="0" borderId="53" xfId="2" applyFont="1" applyBorder="1"/>
    <xf numFmtId="0" fontId="0" fillId="0" borderId="45" xfId="0" applyBorder="1"/>
    <xf numFmtId="0" fontId="0" fillId="0" borderId="54" xfId="0" applyBorder="1"/>
    <xf numFmtId="0" fontId="2" fillId="0" borderId="0" xfId="2" applyFont="1" applyBorder="1" applyAlignment="1">
      <alignment horizontal="justify" vertical="top"/>
    </xf>
    <xf numFmtId="0" fontId="2" fillId="0" borderId="46" xfId="2" applyFont="1" applyBorder="1" applyAlignment="1">
      <alignment horizontal="justify" vertical="top"/>
    </xf>
    <xf numFmtId="0" fontId="2" fillId="0" borderId="50" xfId="2" applyFont="1" applyBorder="1" applyAlignment="1">
      <alignment horizontal="justify" vertical="top"/>
    </xf>
    <xf numFmtId="0" fontId="2" fillId="0" borderId="47" xfId="2" applyFont="1" applyBorder="1" applyAlignment="1">
      <alignment horizontal="justify" vertical="top"/>
    </xf>
    <xf numFmtId="167" fontId="8" fillId="3" borderId="43" xfId="4" applyFont="1" applyFill="1" applyBorder="1" applyAlignment="1" applyProtection="1">
      <alignment horizontal="center" vertical="top" shrinkToFit="1"/>
    </xf>
    <xf numFmtId="167" fontId="8" fillId="3" borderId="40" xfId="4" applyFont="1" applyFill="1" applyBorder="1" applyAlignment="1" applyProtection="1">
      <alignment horizontal="center" vertical="top" shrinkToFit="1"/>
    </xf>
    <xf numFmtId="167" fontId="8" fillId="3" borderId="44" xfId="4" applyFont="1" applyFill="1" applyBorder="1" applyAlignment="1" applyProtection="1">
      <alignment horizontal="center" vertical="top" shrinkToFit="1"/>
    </xf>
    <xf numFmtId="0" fontId="14" fillId="3" borderId="9" xfId="2" applyFont="1" applyFill="1" applyBorder="1" applyAlignment="1">
      <alignment horizontal="center"/>
    </xf>
    <xf numFmtId="10" fontId="2" fillId="0" borderId="21" xfId="2" applyNumberFormat="1" applyFont="1" applyBorder="1" applyAlignment="1">
      <alignment horizontal="justify" vertical="top"/>
    </xf>
    <xf numFmtId="10" fontId="2" fillId="0" borderId="10" xfId="2" applyNumberFormat="1" applyFont="1" applyBorder="1" applyAlignment="1">
      <alignment horizontal="justify" vertical="top"/>
    </xf>
    <xf numFmtId="10" fontId="2" fillId="0" borderId="4" xfId="2" applyNumberFormat="1" applyFont="1" applyBorder="1" applyAlignment="1">
      <alignment horizontal="justify" vertical="top"/>
    </xf>
    <xf numFmtId="10" fontId="2" fillId="0" borderId="17" xfId="2" applyNumberFormat="1" applyFont="1" applyBorder="1" applyAlignment="1">
      <alignment horizontal="justify" vertical="top"/>
    </xf>
    <xf numFmtId="166" fontId="12" fillId="0" borderId="2" xfId="1" applyNumberFormat="1" applyFont="1" applyFill="1" applyBorder="1" applyAlignment="1" applyProtection="1">
      <alignment horizontal="center" vertical="center"/>
    </xf>
    <xf numFmtId="166" fontId="12" fillId="0" borderId="9" xfId="1" applyNumberFormat="1" applyFont="1" applyFill="1" applyBorder="1" applyAlignment="1" applyProtection="1">
      <alignment horizontal="center" vertical="center"/>
    </xf>
  </cellXfs>
  <cellStyles count="8">
    <cellStyle name="Excel Built-in Explanatory Text" xfId="6"/>
    <cellStyle name="Normal" xfId="0" builtinId="0"/>
    <cellStyle name="Normal 2" xfId="5"/>
    <cellStyle name="Normal 3" xfId="2"/>
    <cellStyle name="Porcentagem 2" xfId="3"/>
    <cellStyle name="Título 5" xfId="7"/>
    <cellStyle name="Vírgula" xfId="1" builtinId="3"/>
    <cellStyle name="Vírgula 2" xfId="4"/>
  </cellStyles>
  <dxfs count="25">
    <dxf>
      <font>
        <color theme="0"/>
      </font>
      <border>
        <left/>
        <right/>
      </border>
    </dxf>
    <dxf>
      <font>
        <color theme="0"/>
      </font>
      <border>
        <left/>
        <right/>
      </border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44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8"/>
      </font>
      <fill>
        <patternFill patternType="solid">
          <fgColor indexed="46"/>
          <bgColor indexed="24"/>
        </patternFill>
      </fill>
    </dxf>
    <dxf>
      <font>
        <b val="0"/>
        <condense val="0"/>
        <extend val="0"/>
        <color indexed="8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ill>
        <patternFill patternType="solid">
          <fgColor indexed="44"/>
          <bgColor indexed="22"/>
        </patternFill>
      </fill>
    </dxf>
    <dxf>
      <fill>
        <patternFill patternType="solid">
          <fgColor indexed="46"/>
          <bgColor indexed="55"/>
        </patternFill>
      </fill>
    </dxf>
    <dxf>
      <fill>
        <patternFill patternType="solid">
          <fgColor indexed="44"/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ef_Quiss_Dados/Orcamentos%202023/Secretaria%20de%20Esportes/CAIXA%20Ginasio%20Poliesportivo/PLANILHA_MULTIPLA_V3_05/Ginasio%20zap/PLANILHA%20M&#218;LTIPLA%20V3.0.5%20Reforma%20Ginasio%20Poliesportivo%2003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2</v>
          </cell>
        </row>
      </sheetData>
      <sheetData sheetId="1">
        <row r="2"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PREFEITURA MUNICIPAL DE QUISSAMÃ</v>
          </cell>
          <cell r="J5" t="str">
            <v>Pavimentação</v>
          </cell>
        </row>
        <row r="6">
          <cell r="F6" t="str">
            <v>QUISSAMÃ / RJ</v>
          </cell>
          <cell r="J6" t="str">
            <v xml:space="preserve">Drenagem </v>
          </cell>
        </row>
        <row r="7">
          <cell r="F7" t="str">
            <v>023612/2021</v>
          </cell>
          <cell r="J7" t="str">
            <v>Abastecimento de água</v>
          </cell>
        </row>
        <row r="8">
          <cell r="F8" t="str">
            <v>913060/2021</v>
          </cell>
          <cell r="J8" t="str">
            <v>Esgotamento sanitário</v>
          </cell>
        </row>
        <row r="9">
          <cell r="F9">
            <v>286500</v>
          </cell>
          <cell r="J9" t="str">
            <v>Energia elétrica e iluminação pública</v>
          </cell>
        </row>
        <row r="10">
          <cell r="F10">
            <v>342941.45</v>
          </cell>
          <cell r="J10" t="str">
            <v>Coleta e tratamento de resíduos sólidos</v>
          </cell>
        </row>
        <row r="11">
          <cell r="J11" t="str">
            <v xml:space="preserve">Contenção e estabilização de encostas </v>
          </cell>
        </row>
        <row r="12">
          <cell r="J12" t="str">
            <v>Regularização fundiária</v>
          </cell>
        </row>
        <row r="13"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>REFORMA DA COBERTURA E ÁREA EXTERNA DO GINÁSIO POLIESPORTIVO</v>
          </cell>
          <cell r="J16" t="str">
            <v>Instrumentos e ações em planejamento e gestão pública</v>
          </cell>
        </row>
        <row r="17">
          <cell r="F17" t="str">
            <v>REFORMA DA COBERTURA E ÁREA EXTERNA DO GINÁSIO POLIESPORTIVO</v>
          </cell>
          <cell r="J17" t="str">
            <v>Ações complementares às obras</v>
          </cell>
        </row>
        <row r="18">
          <cell r="F18" t="str">
            <v>DESONERADO</v>
          </cell>
          <cell r="J18" t="str">
            <v>Gerenciamento</v>
          </cell>
        </row>
        <row r="19">
          <cell r="J19" t="str">
            <v>Trabalho social</v>
          </cell>
        </row>
        <row r="22">
          <cell r="F22" t="str">
            <v>LUIZ AUGUSTO CRESPO MONTEIRO</v>
          </cell>
        </row>
        <row r="23">
          <cell r="F23" t="str">
            <v>2000102601</v>
          </cell>
        </row>
        <row r="24">
          <cell r="F24" t="str">
            <v>2020220281967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>
        <row r="8">
          <cell r="F8" t="str">
            <v>'[Referência 03-2023.xls]Banco'!$a5:$a$65536</v>
          </cell>
          <cell r="AF8" t="b">
            <v>1</v>
          </cell>
        </row>
        <row r="10">
          <cell r="AF10" t="b">
            <v>1</v>
          </cell>
        </row>
        <row r="11">
          <cell r="AF11" t="b">
            <v>1</v>
          </cell>
        </row>
        <row r="15">
          <cell r="M15" t="str">
            <v>LOTE</v>
          </cell>
          <cell r="X15">
            <v>313598.98000000004</v>
          </cell>
          <cell r="Z15" t="str">
            <v/>
          </cell>
          <cell r="AA15">
            <v>27098.979999999985</v>
          </cell>
          <cell r="AB15">
            <v>0</v>
          </cell>
        </row>
        <row r="16">
          <cell r="X16">
            <v>313598.98</v>
          </cell>
          <cell r="Z16" t="str">
            <v/>
          </cell>
          <cell r="AA16">
            <v>27098.979999999985</v>
          </cell>
          <cell r="AB16">
            <v>0</v>
          </cell>
        </row>
        <row r="17">
          <cell r="X17">
            <v>42831.59</v>
          </cell>
          <cell r="Z17" t="str">
            <v/>
          </cell>
          <cell r="AA17">
            <v>3701.1995408218459</v>
          </cell>
          <cell r="AB17">
            <v>0</v>
          </cell>
        </row>
        <row r="18">
          <cell r="X18">
            <v>1822.08</v>
          </cell>
          <cell r="Z18" t="str">
            <v>RA</v>
          </cell>
          <cell r="AA18">
            <v>157.45111632187059</v>
          </cell>
          <cell r="AB18">
            <v>0</v>
          </cell>
        </row>
        <row r="19">
          <cell r="X19">
            <v>376.8</v>
          </cell>
          <cell r="Z19" t="str">
            <v>RA</v>
          </cell>
          <cell r="AA19">
            <v>32.560359934844158</v>
          </cell>
          <cell r="AB19">
            <v>0</v>
          </cell>
        </row>
        <row r="20">
          <cell r="X20">
            <v>820.8</v>
          </cell>
          <cell r="Z20" t="str">
            <v>RA</v>
          </cell>
          <cell r="AA20">
            <v>70.927663042781532</v>
          </cell>
          <cell r="AB20">
            <v>0</v>
          </cell>
        </row>
        <row r="21">
          <cell r="X21">
            <v>41.2</v>
          </cell>
          <cell r="Z21" t="str">
            <v>RA</v>
          </cell>
          <cell r="AA21">
            <v>3.5602092073131084</v>
          </cell>
          <cell r="AB21">
            <v>0</v>
          </cell>
        </row>
        <row r="22">
          <cell r="X22">
            <v>2478.4</v>
          </cell>
          <cell r="Z22" t="str">
            <v>RA</v>
          </cell>
          <cell r="AA22">
            <v>214.16559464574777</v>
          </cell>
          <cell r="AB22">
            <v>0</v>
          </cell>
        </row>
        <row r="23">
          <cell r="X23">
            <v>1456.5</v>
          </cell>
          <cell r="Z23" t="str">
            <v>RA</v>
          </cell>
          <cell r="AA23">
            <v>125.8603085061054</v>
          </cell>
          <cell r="AB23">
            <v>0</v>
          </cell>
        </row>
        <row r="24">
          <cell r="X24">
            <v>1555.2</v>
          </cell>
          <cell r="Z24" t="str">
            <v>RA</v>
          </cell>
          <cell r="AA24">
            <v>134.38925629158607</v>
          </cell>
          <cell r="AB24">
            <v>0</v>
          </cell>
        </row>
        <row r="25">
          <cell r="X25">
            <v>124.2</v>
          </cell>
          <cell r="Z25" t="str">
            <v>RA</v>
          </cell>
          <cell r="AA25">
            <v>10.732475328841943</v>
          </cell>
          <cell r="AB25">
            <v>0</v>
          </cell>
        </row>
        <row r="26">
          <cell r="X26">
            <v>6006.96</v>
          </cell>
          <cell r="Z26" t="str">
            <v>RA</v>
          </cell>
          <cell r="AA26">
            <v>519.07850242625125</v>
          </cell>
          <cell r="AB26">
            <v>0</v>
          </cell>
        </row>
        <row r="27">
          <cell r="X27">
            <v>8375.0400000000009</v>
          </cell>
          <cell r="Z27" t="str">
            <v>RA</v>
          </cell>
          <cell r="AA27">
            <v>723.71103202950428</v>
          </cell>
          <cell r="AB27">
            <v>0</v>
          </cell>
        </row>
        <row r="28">
          <cell r="X28">
            <v>5017.74</v>
          </cell>
          <cell r="Z28" t="str">
            <v>RA</v>
          </cell>
          <cell r="AA28">
            <v>433.59718805590472</v>
          </cell>
          <cell r="AB28">
            <v>0</v>
          </cell>
        </row>
        <row r="29">
          <cell r="X29">
            <v>12798.72</v>
          </cell>
          <cell r="Z29" t="str">
            <v>RA</v>
          </cell>
          <cell r="AA29">
            <v>1105.9738054811269</v>
          </cell>
          <cell r="AB29">
            <v>0</v>
          </cell>
        </row>
        <row r="30">
          <cell r="X30">
            <v>1957.95</v>
          </cell>
          <cell r="Z30" t="str">
            <v>RA</v>
          </cell>
          <cell r="AA30">
            <v>169.19202954996845</v>
          </cell>
          <cell r="AB30">
            <v>0</v>
          </cell>
        </row>
        <row r="31">
          <cell r="X31">
            <v>0</v>
          </cell>
          <cell r="Z31" t="str">
            <v/>
          </cell>
          <cell r="AA31">
            <v>0</v>
          </cell>
          <cell r="AB31">
            <v>0</v>
          </cell>
        </row>
        <row r="32">
          <cell r="X32">
            <v>0</v>
          </cell>
          <cell r="Z32" t="str">
            <v/>
          </cell>
          <cell r="AA32">
            <v>0</v>
          </cell>
          <cell r="AB32">
            <v>0</v>
          </cell>
        </row>
        <row r="33">
          <cell r="X33">
            <v>10535.7</v>
          </cell>
          <cell r="Z33" t="str">
            <v/>
          </cell>
          <cell r="AA33">
            <v>910.41980935652214</v>
          </cell>
          <cell r="AB33">
            <v>0</v>
          </cell>
        </row>
        <row r="34">
          <cell r="X34">
            <v>3371.2</v>
          </cell>
          <cell r="Z34" t="str">
            <v>RA</v>
          </cell>
          <cell r="AA34">
            <v>291.31498251684343</v>
          </cell>
          <cell r="AB34">
            <v>0</v>
          </cell>
        </row>
        <row r="35">
          <cell r="X35">
            <v>587.6</v>
          </cell>
          <cell r="Z35" t="str">
            <v>RA</v>
          </cell>
          <cell r="AA35">
            <v>50.776187626630644</v>
          </cell>
          <cell r="AB35">
            <v>0</v>
          </cell>
        </row>
        <row r="36">
          <cell r="X36">
            <v>6576.9</v>
          </cell>
          <cell r="Z36" t="str">
            <v>RA</v>
          </cell>
          <cell r="AA36">
            <v>568.32863921304806</v>
          </cell>
          <cell r="AB36">
            <v>0</v>
          </cell>
        </row>
        <row r="37">
          <cell r="X37">
            <v>0</v>
          </cell>
          <cell r="Z37" t="str">
            <v/>
          </cell>
          <cell r="AA37">
            <v>0</v>
          </cell>
          <cell r="AB37">
            <v>0</v>
          </cell>
        </row>
        <row r="38">
          <cell r="X38">
            <v>0</v>
          </cell>
          <cell r="Z38" t="str">
            <v/>
          </cell>
          <cell r="AA38">
            <v>0</v>
          </cell>
          <cell r="AB38">
            <v>0</v>
          </cell>
        </row>
        <row r="39">
          <cell r="X39">
            <v>30412.639999999999</v>
          </cell>
          <cell r="Z39" t="str">
            <v/>
          </cell>
          <cell r="AA39">
            <v>2628.042741424731</v>
          </cell>
          <cell r="AB39">
            <v>0</v>
          </cell>
        </row>
        <row r="40">
          <cell r="X40">
            <v>25309.439999999999</v>
          </cell>
          <cell r="Z40" t="str">
            <v>RA</v>
          </cell>
          <cell r="AA40">
            <v>2187.0607116489969</v>
          </cell>
          <cell r="AB40">
            <v>0</v>
          </cell>
        </row>
        <row r="41">
          <cell r="X41">
            <v>888.8</v>
          </cell>
          <cell r="Z41" t="str">
            <v>RA</v>
          </cell>
          <cell r="AA41">
            <v>76.803736491744914</v>
          </cell>
          <cell r="AB41">
            <v>0</v>
          </cell>
        </row>
        <row r="42">
          <cell r="X42">
            <v>4214.3999999999996</v>
          </cell>
          <cell r="Z42" t="str">
            <v>RA</v>
          </cell>
          <cell r="AA42">
            <v>364.17829328398938</v>
          </cell>
          <cell r="AB42">
            <v>0</v>
          </cell>
        </row>
        <row r="43">
          <cell r="X43">
            <v>0</v>
          </cell>
          <cell r="Z43" t="str">
            <v/>
          </cell>
          <cell r="AA43">
            <v>0</v>
          </cell>
          <cell r="AB43">
            <v>0</v>
          </cell>
        </row>
        <row r="44">
          <cell r="X44">
            <v>0</v>
          </cell>
          <cell r="Z44" t="str">
            <v/>
          </cell>
          <cell r="AA44">
            <v>0</v>
          </cell>
          <cell r="AB44">
            <v>0</v>
          </cell>
        </row>
        <row r="45">
          <cell r="X45">
            <v>14844.84</v>
          </cell>
          <cell r="Z45" t="str">
            <v/>
          </cell>
          <cell r="AA45">
            <v>1282.7848555604351</v>
          </cell>
          <cell r="AB45">
            <v>0</v>
          </cell>
        </row>
        <row r="46">
          <cell r="X46">
            <v>12728.09</v>
          </cell>
          <cell r="Z46" t="str">
            <v>RA</v>
          </cell>
          <cell r="AA46">
            <v>1099.8704662502403</v>
          </cell>
          <cell r="AB46">
            <v>0</v>
          </cell>
        </row>
        <row r="47">
          <cell r="X47">
            <v>2116.75</v>
          </cell>
          <cell r="Z47" t="str">
            <v>RA</v>
          </cell>
          <cell r="AA47">
            <v>182.91438931019471</v>
          </cell>
          <cell r="AB47">
            <v>0</v>
          </cell>
        </row>
        <row r="48">
          <cell r="X48">
            <v>0</v>
          </cell>
          <cell r="Z48" t="str">
            <v/>
          </cell>
          <cell r="AA48">
            <v>0</v>
          </cell>
          <cell r="AB48">
            <v>0</v>
          </cell>
        </row>
        <row r="49">
          <cell r="X49">
            <v>0</v>
          </cell>
          <cell r="Z49" t="str">
            <v/>
          </cell>
          <cell r="AA49">
            <v>0</v>
          </cell>
          <cell r="AB49">
            <v>0</v>
          </cell>
        </row>
        <row r="50">
          <cell r="X50">
            <v>57818.18</v>
          </cell>
          <cell r="Z50" t="str">
            <v/>
          </cell>
          <cell r="AA50">
            <v>4996.2334171380244</v>
          </cell>
          <cell r="AB50">
            <v>0</v>
          </cell>
        </row>
        <row r="51">
          <cell r="X51">
            <v>25423.58</v>
          </cell>
          <cell r="Z51" t="str">
            <v>RA</v>
          </cell>
          <cell r="AA51">
            <v>2196.9238737587721</v>
          </cell>
          <cell r="AB51">
            <v>0</v>
          </cell>
        </row>
        <row r="52">
          <cell r="X52">
            <v>3042.27</v>
          </cell>
          <cell r="Z52" t="str">
            <v>RA</v>
          </cell>
          <cell r="AA52">
            <v>262.89120546437988</v>
          </cell>
          <cell r="AB52">
            <v>0</v>
          </cell>
        </row>
        <row r="53">
          <cell r="X53">
            <v>1908.72</v>
          </cell>
          <cell r="Z53" t="str">
            <v>RA</v>
          </cell>
          <cell r="AA53">
            <v>164.93792519860864</v>
          </cell>
          <cell r="AB53">
            <v>0</v>
          </cell>
        </row>
        <row r="54">
          <cell r="X54">
            <v>12882.74</v>
          </cell>
          <cell r="Z54" t="str">
            <v>RA</v>
          </cell>
          <cell r="AA54">
            <v>1113.2342127043901</v>
          </cell>
          <cell r="AB54">
            <v>0</v>
          </cell>
        </row>
        <row r="55">
          <cell r="X55">
            <v>11394.67</v>
          </cell>
          <cell r="Z55" t="str">
            <v>RA</v>
          </cell>
          <cell r="AA55">
            <v>984.64585068675865</v>
          </cell>
          <cell r="AB55">
            <v>0</v>
          </cell>
        </row>
        <row r="56">
          <cell r="X56">
            <v>3166.2</v>
          </cell>
          <cell r="Z56" t="str">
            <v>RA</v>
          </cell>
          <cell r="AA56">
            <v>273.60034932511559</v>
          </cell>
          <cell r="AB56">
            <v>0</v>
          </cell>
        </row>
        <row r="57">
          <cell r="X57">
            <v>0</v>
          </cell>
          <cell r="Z57" t="str">
            <v/>
          </cell>
          <cell r="AA57">
            <v>0</v>
          </cell>
          <cell r="AB57">
            <v>0</v>
          </cell>
        </row>
        <row r="58">
          <cell r="X58">
            <v>0</v>
          </cell>
          <cell r="Z58" t="str">
            <v/>
          </cell>
          <cell r="AA58">
            <v>0</v>
          </cell>
          <cell r="AB58">
            <v>0</v>
          </cell>
        </row>
        <row r="59">
          <cell r="X59">
            <v>157156.03</v>
          </cell>
          <cell r="Z59" t="str">
            <v/>
          </cell>
          <cell r="AA59">
            <v>13580.299635698424</v>
          </cell>
          <cell r="AB59">
            <v>0</v>
          </cell>
        </row>
        <row r="60">
          <cell r="X60">
            <v>58099.99</v>
          </cell>
          <cell r="Z60" t="str">
            <v>RA</v>
          </cell>
          <cell r="AA60">
            <v>5020.5854209417357</v>
          </cell>
          <cell r="AB60">
            <v>0</v>
          </cell>
        </row>
        <row r="61">
          <cell r="X61">
            <v>8332.66</v>
          </cell>
          <cell r="Z61" t="str">
            <v>RA</v>
          </cell>
          <cell r="AA61">
            <v>720.04885566528264</v>
          </cell>
          <cell r="AB61">
            <v>0</v>
          </cell>
        </row>
        <row r="62">
          <cell r="X62">
            <v>79309.759999999995</v>
          </cell>
          <cell r="Z62" t="str">
            <v>RA</v>
          </cell>
          <cell r="AA62">
            <v>6853.3819849949723</v>
          </cell>
          <cell r="AB62">
            <v>0</v>
          </cell>
        </row>
        <row r="63">
          <cell r="X63">
            <v>3329.28</v>
          </cell>
          <cell r="Z63" t="str">
            <v>RA</v>
          </cell>
          <cell r="AA63">
            <v>287.69255606124722</v>
          </cell>
          <cell r="AB63">
            <v>0</v>
          </cell>
        </row>
        <row r="64">
          <cell r="X64">
            <v>8084.34</v>
          </cell>
          <cell r="Z64" t="str">
            <v>RA</v>
          </cell>
          <cell r="AA64">
            <v>698.59081803518575</v>
          </cell>
          <cell r="AB64">
            <v>0</v>
          </cell>
        </row>
        <row r="65">
          <cell r="X65">
            <v>0</v>
          </cell>
          <cell r="Z65" t="str">
            <v/>
          </cell>
          <cell r="AA65">
            <v>0</v>
          </cell>
          <cell r="AB65">
            <v>0</v>
          </cell>
        </row>
        <row r="66">
          <cell r="X66">
            <v>0</v>
          </cell>
          <cell r="Z66" t="str">
            <v/>
          </cell>
          <cell r="AA66">
            <v>0</v>
          </cell>
          <cell r="AB66">
            <v>0</v>
          </cell>
        </row>
      </sheetData>
      <sheetData sheetId="5">
        <row r="12">
          <cell r="A12">
            <v>2</v>
          </cell>
          <cell r="AA12" t="str">
            <v>.</v>
          </cell>
        </row>
        <row r="15">
          <cell r="M15">
            <v>1</v>
          </cell>
          <cell r="Q15">
            <v>0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>
            <v>2</v>
          </cell>
        </row>
        <row r="20">
          <cell r="M20">
            <v>2</v>
          </cell>
        </row>
        <row r="21">
          <cell r="M21">
            <v>2</v>
          </cell>
        </row>
        <row r="22">
          <cell r="M22">
            <v>2</v>
          </cell>
        </row>
        <row r="23">
          <cell r="M23">
            <v>2</v>
          </cell>
        </row>
        <row r="24">
          <cell r="M24">
            <v>2</v>
          </cell>
        </row>
        <row r="25">
          <cell r="M25">
            <v>2</v>
          </cell>
        </row>
        <row r="26">
          <cell r="M26">
            <v>2</v>
          </cell>
        </row>
        <row r="27">
          <cell r="M27">
            <v>2</v>
          </cell>
        </row>
        <row r="28">
          <cell r="M28">
            <v>2</v>
          </cell>
        </row>
        <row r="29">
          <cell r="M29">
            <v>2</v>
          </cell>
        </row>
        <row r="30">
          <cell r="M30">
            <v>2</v>
          </cell>
        </row>
        <row r="31">
          <cell r="M31">
            <v>2</v>
          </cell>
        </row>
        <row r="32">
          <cell r="M32">
            <v>2</v>
          </cell>
        </row>
        <row r="33">
          <cell r="M33" t="str">
            <v/>
          </cell>
        </row>
        <row r="34">
          <cell r="M34">
            <v>3</v>
          </cell>
        </row>
        <row r="35">
          <cell r="M35">
            <v>3</v>
          </cell>
        </row>
        <row r="36">
          <cell r="M36">
            <v>3</v>
          </cell>
        </row>
        <row r="37">
          <cell r="M37">
            <v>3</v>
          </cell>
        </row>
        <row r="38">
          <cell r="M38">
            <v>3</v>
          </cell>
        </row>
        <row r="39">
          <cell r="M39" t="str">
            <v/>
          </cell>
        </row>
        <row r="40">
          <cell r="M40">
            <v>4</v>
          </cell>
        </row>
        <row r="41">
          <cell r="M41">
            <v>4</v>
          </cell>
        </row>
        <row r="42">
          <cell r="M42">
            <v>4</v>
          </cell>
        </row>
        <row r="43">
          <cell r="M43">
            <v>4</v>
          </cell>
        </row>
        <row r="44">
          <cell r="M44">
            <v>4</v>
          </cell>
        </row>
        <row r="45">
          <cell r="M45" t="str">
            <v/>
          </cell>
        </row>
        <row r="46">
          <cell r="M46">
            <v>5</v>
          </cell>
        </row>
        <row r="47">
          <cell r="M47">
            <v>5</v>
          </cell>
        </row>
        <row r="48">
          <cell r="M48">
            <v>5</v>
          </cell>
        </row>
        <row r="49">
          <cell r="M49">
            <v>5</v>
          </cell>
        </row>
        <row r="50">
          <cell r="M50" t="str">
            <v/>
          </cell>
        </row>
        <row r="51">
          <cell r="M51">
            <v>6</v>
          </cell>
        </row>
        <row r="52">
          <cell r="M52">
            <v>6</v>
          </cell>
        </row>
        <row r="53">
          <cell r="M53">
            <v>6</v>
          </cell>
        </row>
        <row r="54">
          <cell r="M54">
            <v>6</v>
          </cell>
        </row>
        <row r="55">
          <cell r="M55">
            <v>6</v>
          </cell>
        </row>
        <row r="56">
          <cell r="M56">
            <v>6</v>
          </cell>
        </row>
        <row r="57">
          <cell r="M57">
            <v>6</v>
          </cell>
        </row>
        <row r="58">
          <cell r="M58">
            <v>6</v>
          </cell>
        </row>
        <row r="59">
          <cell r="M59" t="str">
            <v/>
          </cell>
        </row>
        <row r="60">
          <cell r="M60">
            <v>7</v>
          </cell>
        </row>
        <row r="61">
          <cell r="M61">
            <v>7</v>
          </cell>
        </row>
        <row r="62">
          <cell r="M62">
            <v>7</v>
          </cell>
        </row>
        <row r="63">
          <cell r="M63">
            <v>7</v>
          </cell>
        </row>
        <row r="64">
          <cell r="M64">
            <v>7</v>
          </cell>
        </row>
        <row r="65">
          <cell r="M65">
            <v>7</v>
          </cell>
        </row>
        <row r="66">
          <cell r="M66">
            <v>7</v>
          </cell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  <row r="34">
          <cell r="C34">
            <v>20</v>
          </cell>
        </row>
        <row r="35">
          <cell r="C35">
            <v>21</v>
          </cell>
        </row>
        <row r="36">
          <cell r="C36">
            <v>22</v>
          </cell>
        </row>
        <row r="37">
          <cell r="C37">
            <v>23</v>
          </cell>
        </row>
        <row r="38">
          <cell r="C38">
            <v>24</v>
          </cell>
        </row>
        <row r="39">
          <cell r="C39">
            <v>25</v>
          </cell>
        </row>
        <row r="40">
          <cell r="C40">
            <v>26</v>
          </cell>
        </row>
        <row r="41">
          <cell r="C41">
            <v>27</v>
          </cell>
        </row>
        <row r="42">
          <cell r="C42">
            <v>28</v>
          </cell>
        </row>
        <row r="43">
          <cell r="C43">
            <v>29</v>
          </cell>
        </row>
        <row r="44">
          <cell r="C44">
            <v>30</v>
          </cell>
        </row>
        <row r="45">
          <cell r="C45">
            <v>31</v>
          </cell>
        </row>
        <row r="46">
          <cell r="C46">
            <v>32</v>
          </cell>
        </row>
        <row r="47">
          <cell r="C47">
            <v>33</v>
          </cell>
        </row>
        <row r="48">
          <cell r="C48">
            <v>34</v>
          </cell>
        </row>
        <row r="49">
          <cell r="C49">
            <v>35</v>
          </cell>
        </row>
        <row r="50">
          <cell r="C50">
            <v>36</v>
          </cell>
        </row>
        <row r="51">
          <cell r="C51">
            <v>37</v>
          </cell>
        </row>
        <row r="52">
          <cell r="C52">
            <v>38</v>
          </cell>
        </row>
        <row r="53">
          <cell r="C53">
            <v>39</v>
          </cell>
        </row>
        <row r="54">
          <cell r="C54">
            <v>40</v>
          </cell>
        </row>
        <row r="55">
          <cell r="C55">
            <v>41</v>
          </cell>
        </row>
        <row r="56">
          <cell r="C56">
            <v>42</v>
          </cell>
        </row>
        <row r="57">
          <cell r="C57">
            <v>43</v>
          </cell>
        </row>
        <row r="58">
          <cell r="C58">
            <v>44</v>
          </cell>
        </row>
        <row r="59">
          <cell r="C59">
            <v>45</v>
          </cell>
        </row>
        <row r="60">
          <cell r="C60">
            <v>46</v>
          </cell>
        </row>
        <row r="61">
          <cell r="C61">
            <v>47</v>
          </cell>
        </row>
        <row r="62">
          <cell r="C62">
            <v>48</v>
          </cell>
        </row>
        <row r="63">
          <cell r="C63">
            <v>49</v>
          </cell>
        </row>
        <row r="64">
          <cell r="C64">
            <v>50</v>
          </cell>
        </row>
      </sheetData>
      <sheetData sheetId="7"/>
      <sheetData sheetId="8"/>
      <sheetData sheetId="9">
        <row r="9">
          <cell r="J9">
            <v>1</v>
          </cell>
        </row>
        <row r="15">
          <cell r="A15" t="str">
            <v/>
          </cell>
          <cell r="B15">
            <v>1</v>
          </cell>
          <cell r="C15" t="str">
            <v>Administração Local</v>
          </cell>
          <cell r="H15" t="str">
            <v>Para aplicação de Adm. Local é necessário definir os eventos manualmente.</v>
          </cell>
        </row>
        <row r="65">
          <cell r="A65" t="str">
            <v>F</v>
          </cell>
        </row>
      </sheetData>
      <sheetData sheetId="10">
        <row r="13"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B14" t="str">
            <v>Automático</v>
          </cell>
          <cell r="O14">
            <v>313598.98</v>
          </cell>
          <cell r="AA14">
            <v>27098.979999999985</v>
          </cell>
          <cell r="AB14">
            <v>0</v>
          </cell>
        </row>
        <row r="15">
          <cell r="B15" t="str">
            <v>Branco</v>
          </cell>
          <cell r="O15">
            <v>0</v>
          </cell>
          <cell r="AA15">
            <v>0</v>
          </cell>
          <cell r="AB15">
            <v>0</v>
          </cell>
        </row>
        <row r="16"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B21" t="str">
            <v>Branco</v>
          </cell>
          <cell r="O21">
            <v>0</v>
          </cell>
          <cell r="AA21">
            <v>0</v>
          </cell>
          <cell r="AB21">
            <v>0</v>
          </cell>
        </row>
        <row r="22">
          <cell r="B22" t="str">
            <v>Branco</v>
          </cell>
          <cell r="O22">
            <v>0</v>
          </cell>
          <cell r="AA22">
            <v>0</v>
          </cell>
          <cell r="AB22">
            <v>0</v>
          </cell>
        </row>
        <row r="23">
          <cell r="B23" t="str">
            <v>Branco</v>
          </cell>
          <cell r="O23">
            <v>0</v>
          </cell>
          <cell r="AA23">
            <v>0</v>
          </cell>
          <cell r="AB23">
            <v>0</v>
          </cell>
        </row>
        <row r="24">
          <cell r="B24" t="str">
            <v>TR$</v>
          </cell>
          <cell r="O24">
            <v>313598.98</v>
          </cell>
          <cell r="AA24">
            <v>27098.98</v>
          </cell>
          <cell r="AB24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</sheetData>
      <sheetData sheetId="12">
        <row r="7">
          <cell r="O7">
            <v>629441.44999999995</v>
          </cell>
        </row>
        <row r="26">
          <cell r="AC26">
            <v>0</v>
          </cell>
          <cell r="AD26">
            <v>0</v>
          </cell>
        </row>
        <row r="27">
          <cell r="AC27">
            <v>0</v>
          </cell>
          <cell r="AD27">
            <v>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8"/>
  <sheetViews>
    <sheetView tabSelected="1" workbookViewId="0">
      <selection activeCell="D10" sqref="D10"/>
    </sheetView>
  </sheetViews>
  <sheetFormatPr defaultRowHeight="12.75" x14ac:dyDescent="0.2"/>
  <cols>
    <col min="1" max="1" width="3.42578125" customWidth="1"/>
    <col min="3" max="3" width="6" customWidth="1"/>
  </cols>
  <sheetData>
    <row r="2" spans="2:21" ht="15.75" x14ac:dyDescent="0.25">
      <c r="G2" s="15" t="s">
        <v>37</v>
      </c>
    </row>
    <row r="3" spans="2:21" ht="15" x14ac:dyDescent="0.2">
      <c r="G3" s="16" t="s">
        <v>36</v>
      </c>
    </row>
    <row r="7" spans="2:21" x14ac:dyDescent="0.2">
      <c r="C7" s="67" t="s">
        <v>1</v>
      </c>
      <c r="D7" s="68"/>
      <c r="E7" s="71" t="s">
        <v>2</v>
      </c>
      <c r="F7" s="68"/>
      <c r="G7" s="74" t="s">
        <v>3</v>
      </c>
      <c r="H7" s="75"/>
      <c r="I7" s="75"/>
      <c r="J7" s="68"/>
      <c r="K7" s="67" t="s">
        <v>4</v>
      </c>
      <c r="L7" s="75"/>
      <c r="M7" s="75"/>
      <c r="N7" s="75"/>
      <c r="O7" s="68"/>
      <c r="P7" s="81" t="str">
        <f>IF(TIPOORCAMENTO="Licitado","NOME DA EMPRESA","DESCRIÇÃO DO LOTE")</f>
        <v>DESCRIÇÃO DO LOTE</v>
      </c>
      <c r="Q7" s="82"/>
      <c r="R7" s="82"/>
      <c r="S7" s="82"/>
      <c r="T7" s="83"/>
    </row>
    <row r="8" spans="2:21" s="66" customFormat="1" ht="24.75" customHeight="1" x14ac:dyDescent="0.2">
      <c r="C8" s="69" t="str">
        <f>Import.CR</f>
        <v>023612/2021</v>
      </c>
      <c r="D8" s="70"/>
      <c r="E8" s="72" t="str">
        <f>Import.SICONV</f>
        <v>913060/2021</v>
      </c>
      <c r="F8" s="73"/>
      <c r="G8" s="76" t="s">
        <v>35</v>
      </c>
      <c r="H8" s="77"/>
      <c r="I8" s="77"/>
      <c r="J8" s="78"/>
      <c r="K8" s="69" t="s">
        <v>18</v>
      </c>
      <c r="L8" s="79"/>
      <c r="M8" s="79"/>
      <c r="N8" s="79"/>
      <c r="O8" s="80"/>
      <c r="P8" s="85" t="str">
        <f>IF(TIPOORCAMENTO="Licitado",Import.empresa,Import.DescLote)</f>
        <v>REFORMA DA COBERTURA E ÁREA EXTERNA DO GINÁSIO POLIESPORTIVO</v>
      </c>
      <c r="Q8" s="86"/>
      <c r="R8" s="86"/>
      <c r="S8" s="86"/>
      <c r="T8" s="87"/>
      <c r="U8" s="84"/>
    </row>
    <row r="12" spans="2:21" x14ac:dyDescent="0.2">
      <c r="B12" s="60" t="s">
        <v>5</v>
      </c>
      <c r="C12" s="61" t="s">
        <v>6</v>
      </c>
      <c r="D12" s="62" t="s">
        <v>7</v>
      </c>
      <c r="E12" s="18"/>
      <c r="F12" s="18"/>
      <c r="G12" s="63" t="s">
        <v>8</v>
      </c>
      <c r="H12" s="64" t="s">
        <v>9</v>
      </c>
      <c r="I12" s="19">
        <v>1</v>
      </c>
      <c r="J12" s="17">
        <v>2</v>
      </c>
      <c r="K12" s="17">
        <v>3</v>
      </c>
      <c r="L12" s="17">
        <v>4</v>
      </c>
      <c r="M12" s="17">
        <v>5</v>
      </c>
      <c r="N12" s="17">
        <v>6</v>
      </c>
      <c r="O12" s="17">
        <v>7</v>
      </c>
      <c r="P12" s="17">
        <v>8</v>
      </c>
      <c r="Q12" s="17">
        <v>9</v>
      </c>
      <c r="R12" s="17">
        <v>10</v>
      </c>
      <c r="S12" s="17">
        <v>11</v>
      </c>
      <c r="T12" s="20">
        <v>12</v>
      </c>
    </row>
    <row r="13" spans="2:21" x14ac:dyDescent="0.2">
      <c r="B13" s="60"/>
      <c r="C13" s="61"/>
      <c r="D13" s="62"/>
      <c r="E13" s="22"/>
      <c r="F13" s="22"/>
      <c r="G13" s="63"/>
      <c r="H13" s="64"/>
      <c r="I13" s="23">
        <v>45139</v>
      </c>
      <c r="J13" s="21">
        <v>45170</v>
      </c>
      <c r="K13" s="21">
        <v>45200</v>
      </c>
      <c r="L13" s="21">
        <v>45231</v>
      </c>
      <c r="M13" s="21">
        <v>45261</v>
      </c>
      <c r="N13" s="21">
        <v>45292</v>
      </c>
      <c r="O13" s="21">
        <v>45323</v>
      </c>
      <c r="P13" s="21">
        <v>45352</v>
      </c>
      <c r="Q13" s="21">
        <v>45383</v>
      </c>
      <c r="R13" s="21">
        <v>45413</v>
      </c>
      <c r="S13" s="21">
        <v>45444</v>
      </c>
      <c r="T13" s="24">
        <v>45474</v>
      </c>
    </row>
    <row r="14" spans="2:21" x14ac:dyDescent="0.2">
      <c r="B14" s="3" t="s">
        <v>16</v>
      </c>
      <c r="C14" s="4" t="s">
        <v>17</v>
      </c>
      <c r="D14" s="92" t="s">
        <v>18</v>
      </c>
      <c r="E14" s="92"/>
      <c r="F14" s="92"/>
      <c r="G14" s="5">
        <v>313598.98</v>
      </c>
      <c r="H14" s="96" t="s">
        <v>0</v>
      </c>
      <c r="I14" s="6">
        <v>7.2589135972317267E-2</v>
      </c>
      <c r="J14" s="2">
        <v>0.19706137118175576</v>
      </c>
      <c r="K14" s="2">
        <v>0.20889562523449537</v>
      </c>
      <c r="L14" s="2">
        <v>0.20889562523449537</v>
      </c>
      <c r="M14" s="2">
        <v>0.19867277948416801</v>
      </c>
      <c r="N14" s="2">
        <v>0.11388546289276837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7">
        <v>0</v>
      </c>
    </row>
    <row r="15" spans="2:21" x14ac:dyDescent="0.2">
      <c r="B15" s="10" t="s">
        <v>19</v>
      </c>
      <c r="C15" s="11"/>
      <c r="D15" s="93"/>
      <c r="E15" s="93"/>
      <c r="F15" s="93"/>
      <c r="G15" s="12"/>
      <c r="H15" s="97"/>
      <c r="I15" s="13"/>
      <c r="J15" s="9"/>
      <c r="K15" s="9"/>
      <c r="L15" s="9"/>
      <c r="M15" s="9"/>
      <c r="N15" s="9"/>
      <c r="O15" s="9"/>
      <c r="P15" s="9"/>
      <c r="Q15" s="9"/>
      <c r="R15" s="9"/>
      <c r="S15" s="9"/>
      <c r="T15" s="14"/>
    </row>
    <row r="16" spans="2:21" x14ac:dyDescent="0.2">
      <c r="B16" s="3">
        <v>0</v>
      </c>
      <c r="C16" s="4" t="s">
        <v>20</v>
      </c>
      <c r="D16" s="94" t="s">
        <v>21</v>
      </c>
      <c r="E16" s="94"/>
      <c r="F16" s="94"/>
      <c r="G16" s="5">
        <v>42831.59</v>
      </c>
      <c r="H16" s="96" t="s">
        <v>0</v>
      </c>
      <c r="I16" s="6">
        <v>0.2</v>
      </c>
      <c r="J16" s="2">
        <v>0.2</v>
      </c>
      <c r="K16" s="2">
        <v>0.2</v>
      </c>
      <c r="L16" s="2">
        <v>0.2</v>
      </c>
      <c r="M16" s="2">
        <v>0.1</v>
      </c>
      <c r="N16" s="2">
        <v>0.1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7">
        <v>0</v>
      </c>
    </row>
    <row r="17" spans="2:20" x14ac:dyDescent="0.2">
      <c r="B17" s="10" t="s">
        <v>22</v>
      </c>
      <c r="C17" s="11"/>
      <c r="D17" s="93"/>
      <c r="E17" s="93"/>
      <c r="F17" s="93"/>
      <c r="G17" s="12"/>
      <c r="H17" s="97"/>
      <c r="I17" s="13">
        <v>0.2</v>
      </c>
      <c r="J17" s="9">
        <v>0.2</v>
      </c>
      <c r="K17" s="9">
        <v>0.2</v>
      </c>
      <c r="L17" s="9">
        <v>0.2</v>
      </c>
      <c r="M17" s="9">
        <v>0.1</v>
      </c>
      <c r="N17" s="9">
        <v>0.1</v>
      </c>
      <c r="O17" s="9"/>
      <c r="P17" s="9"/>
      <c r="Q17" s="9"/>
      <c r="R17" s="9"/>
      <c r="S17" s="9"/>
      <c r="T17" s="14"/>
    </row>
    <row r="18" spans="2:20" x14ac:dyDescent="0.2">
      <c r="B18" s="3">
        <v>0</v>
      </c>
      <c r="C18" s="4" t="s">
        <v>23</v>
      </c>
      <c r="D18" s="94" t="s">
        <v>24</v>
      </c>
      <c r="E18" s="94"/>
      <c r="F18" s="94"/>
      <c r="G18" s="5">
        <v>10535.7</v>
      </c>
      <c r="H18" s="96" t="s">
        <v>0</v>
      </c>
      <c r="I18" s="6">
        <v>0.25</v>
      </c>
      <c r="J18" s="2">
        <v>0.25</v>
      </c>
      <c r="K18" s="2">
        <v>0.25</v>
      </c>
      <c r="L18" s="2">
        <v>0.25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7">
        <v>0</v>
      </c>
    </row>
    <row r="19" spans="2:20" x14ac:dyDescent="0.2">
      <c r="B19" s="10" t="s">
        <v>22</v>
      </c>
      <c r="C19" s="11"/>
      <c r="D19" s="93"/>
      <c r="E19" s="93"/>
      <c r="F19" s="93"/>
      <c r="G19" s="12"/>
      <c r="H19" s="97"/>
      <c r="I19" s="13">
        <v>0.25</v>
      </c>
      <c r="J19" s="9">
        <v>0.25</v>
      </c>
      <c r="K19" s="9">
        <v>0.25</v>
      </c>
      <c r="L19" s="9">
        <v>0.25</v>
      </c>
      <c r="M19" s="9"/>
      <c r="N19" s="9"/>
      <c r="O19" s="9"/>
      <c r="P19" s="9"/>
      <c r="Q19" s="9"/>
      <c r="R19" s="9"/>
      <c r="S19" s="9"/>
      <c r="T19" s="14"/>
    </row>
    <row r="20" spans="2:20" x14ac:dyDescent="0.2">
      <c r="B20" s="3">
        <v>0</v>
      </c>
      <c r="C20" s="4" t="s">
        <v>25</v>
      </c>
      <c r="D20" s="94" t="s">
        <v>26</v>
      </c>
      <c r="E20" s="94"/>
      <c r="F20" s="94"/>
      <c r="G20" s="5">
        <v>30412.639999999999</v>
      </c>
      <c r="H20" s="96" t="s">
        <v>0</v>
      </c>
      <c r="I20" s="6">
        <v>0</v>
      </c>
      <c r="J20" s="2">
        <v>0.25</v>
      </c>
      <c r="K20" s="2">
        <v>0.25</v>
      </c>
      <c r="L20" s="2">
        <v>0.25</v>
      </c>
      <c r="M20" s="2">
        <v>0.25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7">
        <v>0</v>
      </c>
    </row>
    <row r="21" spans="2:20" x14ac:dyDescent="0.2">
      <c r="B21" s="10" t="s">
        <v>22</v>
      </c>
      <c r="C21" s="11"/>
      <c r="D21" s="93"/>
      <c r="E21" s="93"/>
      <c r="F21" s="93"/>
      <c r="G21" s="12"/>
      <c r="H21" s="97"/>
      <c r="I21" s="13"/>
      <c r="J21" s="9">
        <v>0.25</v>
      </c>
      <c r="K21" s="9">
        <v>0.25</v>
      </c>
      <c r="L21" s="9">
        <v>0.25</v>
      </c>
      <c r="M21" s="9">
        <v>0.25</v>
      </c>
      <c r="N21" s="9"/>
      <c r="O21" s="9"/>
      <c r="P21" s="9"/>
      <c r="Q21" s="9"/>
      <c r="R21" s="9"/>
      <c r="S21" s="9"/>
      <c r="T21" s="14"/>
    </row>
    <row r="22" spans="2:20" x14ac:dyDescent="0.2">
      <c r="B22" s="3">
        <v>0</v>
      </c>
      <c r="C22" s="4" t="s">
        <v>27</v>
      </c>
      <c r="D22" s="94" t="s">
        <v>28</v>
      </c>
      <c r="E22" s="94"/>
      <c r="F22" s="94"/>
      <c r="G22" s="5">
        <v>14844.84</v>
      </c>
      <c r="H22" s="96" t="s">
        <v>0</v>
      </c>
      <c r="I22" s="6">
        <v>0</v>
      </c>
      <c r="J22" s="2">
        <v>0</v>
      </c>
      <c r="K22" s="2">
        <v>0.25</v>
      </c>
      <c r="L22" s="2">
        <v>0.25</v>
      </c>
      <c r="M22" s="2">
        <v>0.5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7">
        <v>0</v>
      </c>
    </row>
    <row r="23" spans="2:20" x14ac:dyDescent="0.2">
      <c r="B23" s="10" t="s">
        <v>22</v>
      </c>
      <c r="C23" s="11"/>
      <c r="D23" s="93"/>
      <c r="E23" s="93"/>
      <c r="F23" s="93"/>
      <c r="G23" s="12"/>
      <c r="H23" s="97"/>
      <c r="I23" s="13"/>
      <c r="J23" s="9"/>
      <c r="K23" s="9">
        <v>0.25</v>
      </c>
      <c r="L23" s="9">
        <v>0.25</v>
      </c>
      <c r="M23" s="9">
        <v>0.5</v>
      </c>
      <c r="N23" s="9"/>
      <c r="O23" s="9"/>
      <c r="P23" s="9"/>
      <c r="Q23" s="9"/>
      <c r="R23" s="9"/>
      <c r="S23" s="9"/>
      <c r="T23" s="14"/>
    </row>
    <row r="24" spans="2:20" x14ac:dyDescent="0.2">
      <c r="B24" s="3">
        <v>0</v>
      </c>
      <c r="C24" s="4" t="s">
        <v>29</v>
      </c>
      <c r="D24" s="94" t="s">
        <v>30</v>
      </c>
      <c r="E24" s="94"/>
      <c r="F24" s="94"/>
      <c r="G24" s="5">
        <v>57818.18</v>
      </c>
      <c r="H24" s="96" t="s">
        <v>0</v>
      </c>
      <c r="I24" s="6">
        <v>0.2</v>
      </c>
      <c r="J24" s="2">
        <v>0.2</v>
      </c>
      <c r="K24" s="2">
        <v>0.2</v>
      </c>
      <c r="L24" s="2">
        <v>0.2</v>
      </c>
      <c r="M24" s="2">
        <v>0.2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7">
        <v>0</v>
      </c>
    </row>
    <row r="25" spans="2:20" x14ac:dyDescent="0.2">
      <c r="B25" s="10" t="s">
        <v>22</v>
      </c>
      <c r="C25" s="11"/>
      <c r="D25" s="93"/>
      <c r="E25" s="93"/>
      <c r="F25" s="93"/>
      <c r="G25" s="12"/>
      <c r="H25" s="97"/>
      <c r="I25" s="13">
        <v>0.2</v>
      </c>
      <c r="J25" s="9">
        <v>0.2</v>
      </c>
      <c r="K25" s="9">
        <v>0.2</v>
      </c>
      <c r="L25" s="9">
        <v>0.2</v>
      </c>
      <c r="M25" s="9">
        <v>0.2</v>
      </c>
      <c r="N25" s="9"/>
      <c r="O25" s="9"/>
      <c r="P25" s="9"/>
      <c r="Q25" s="9"/>
      <c r="R25" s="9"/>
      <c r="S25" s="9"/>
      <c r="T25" s="14"/>
    </row>
    <row r="26" spans="2:20" x14ac:dyDescent="0.2">
      <c r="B26" s="3">
        <v>0</v>
      </c>
      <c r="C26" s="4" t="s">
        <v>31</v>
      </c>
      <c r="D26" s="94" t="s">
        <v>32</v>
      </c>
      <c r="E26" s="94"/>
      <c r="F26" s="94"/>
      <c r="G26" s="5">
        <v>157156.03</v>
      </c>
      <c r="H26" s="96" t="s">
        <v>0</v>
      </c>
      <c r="I26" s="6">
        <v>0</v>
      </c>
      <c r="J26" s="2">
        <v>0.2</v>
      </c>
      <c r="K26" s="2">
        <v>0.2</v>
      </c>
      <c r="L26" s="2">
        <v>0.2</v>
      </c>
      <c r="M26" s="2">
        <v>0.2</v>
      </c>
      <c r="N26" s="2">
        <v>0.2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7">
        <v>0</v>
      </c>
    </row>
    <row r="27" spans="2:20" x14ac:dyDescent="0.2">
      <c r="B27" s="10" t="s">
        <v>22</v>
      </c>
      <c r="C27" s="11"/>
      <c r="D27" s="95"/>
      <c r="E27" s="95"/>
      <c r="F27" s="95"/>
      <c r="G27" s="12"/>
      <c r="H27" s="97"/>
      <c r="I27" s="13"/>
      <c r="J27" s="9">
        <v>0.2</v>
      </c>
      <c r="K27" s="9">
        <v>0.2</v>
      </c>
      <c r="L27" s="9">
        <v>0.2</v>
      </c>
      <c r="M27" s="9">
        <v>0.2</v>
      </c>
      <c r="N27" s="9">
        <v>0.2</v>
      </c>
      <c r="O27" s="9"/>
      <c r="P27" s="9"/>
      <c r="Q27" s="9"/>
      <c r="R27" s="9"/>
      <c r="S27" s="9"/>
      <c r="T27" s="14"/>
    </row>
    <row r="28" spans="2:20" x14ac:dyDescent="0.2">
      <c r="B28" s="25"/>
      <c r="C28" s="26"/>
      <c r="D28" s="27"/>
      <c r="E28" s="27"/>
      <c r="F28" s="27"/>
      <c r="G28" s="28"/>
      <c r="H28" s="2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9"/>
    </row>
    <row r="29" spans="2:20" x14ac:dyDescent="0.2">
      <c r="B29" s="1"/>
      <c r="C29" s="65" t="s">
        <v>33</v>
      </c>
      <c r="D29" s="65"/>
      <c r="E29" s="65"/>
      <c r="F29" s="30"/>
      <c r="G29" s="31"/>
      <c r="H29" s="32" t="s">
        <v>10</v>
      </c>
      <c r="I29" s="33">
        <v>7.2589139161103142E-2</v>
      </c>
      <c r="J29" s="34">
        <v>0.19706135523782636</v>
      </c>
      <c r="K29" s="34">
        <v>0.20889564117842477</v>
      </c>
      <c r="L29" s="34">
        <v>0.20889560929056594</v>
      </c>
      <c r="M29" s="34">
        <v>0.1986728081832409</v>
      </c>
      <c r="N29" s="34">
        <v>0.11388544694883894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5">
        <v>0</v>
      </c>
    </row>
    <row r="30" spans="2:20" x14ac:dyDescent="0.2">
      <c r="B30" s="1"/>
      <c r="C30" s="65"/>
      <c r="D30" s="65"/>
      <c r="E30" s="65"/>
      <c r="F30" s="37"/>
      <c r="G30" s="38"/>
      <c r="H30" s="39" t="s">
        <v>34</v>
      </c>
      <c r="I30" s="40">
        <v>20796.79</v>
      </c>
      <c r="J30" s="36">
        <v>56458.079999999994</v>
      </c>
      <c r="K30" s="36">
        <v>59848.600000000006</v>
      </c>
      <c r="L30" s="36">
        <v>59848.59</v>
      </c>
      <c r="M30" s="36">
        <v>56919.75</v>
      </c>
      <c r="N30" s="36">
        <v>32628.190000000002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41">
        <v>0</v>
      </c>
    </row>
    <row r="31" spans="2:20" x14ac:dyDescent="0.2">
      <c r="B31" s="1"/>
      <c r="C31" s="42"/>
      <c r="D31" s="8"/>
      <c r="E31" s="8"/>
      <c r="F31" s="43" t="s">
        <v>11</v>
      </c>
      <c r="G31" s="44"/>
      <c r="H31" s="45" t="s">
        <v>12</v>
      </c>
      <c r="I31" s="46">
        <v>1967.09</v>
      </c>
      <c r="J31" s="47">
        <v>5340.16</v>
      </c>
      <c r="K31" s="47">
        <v>5660.8600000000006</v>
      </c>
      <c r="L31" s="47">
        <v>5660.8600000000006</v>
      </c>
      <c r="M31" s="47">
        <v>5383.8299999999981</v>
      </c>
      <c r="N31" s="47">
        <v>3086.1800000000003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8">
        <v>0</v>
      </c>
    </row>
    <row r="32" spans="2:20" x14ac:dyDescent="0.2">
      <c r="B32" s="1"/>
      <c r="C32" s="42"/>
      <c r="D32" s="8"/>
      <c r="E32" s="8"/>
      <c r="F32" s="43"/>
      <c r="G32" s="50"/>
      <c r="H32" s="51" t="s">
        <v>13</v>
      </c>
      <c r="I32" s="52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v>0</v>
      </c>
      <c r="T32" s="53">
        <v>0</v>
      </c>
    </row>
    <row r="33" spans="2:20" x14ac:dyDescent="0.2">
      <c r="B33" s="1"/>
      <c r="C33" s="8"/>
      <c r="D33" s="8"/>
      <c r="E33" s="8"/>
      <c r="F33" s="54"/>
      <c r="G33" s="55"/>
      <c r="H33" s="56" t="s">
        <v>14</v>
      </c>
      <c r="I33" s="57">
        <v>22763.88</v>
      </c>
      <c r="J33" s="58">
        <v>61798.239999999991</v>
      </c>
      <c r="K33" s="58">
        <v>65509.459999999992</v>
      </c>
      <c r="L33" s="58">
        <v>65509.450000000012</v>
      </c>
      <c r="M33" s="58">
        <v>62303.59</v>
      </c>
      <c r="N33" s="58">
        <v>35714.359999999986</v>
      </c>
      <c r="O33" s="58">
        <v>0</v>
      </c>
      <c r="P33" s="58">
        <v>0</v>
      </c>
      <c r="Q33" s="58">
        <v>0</v>
      </c>
      <c r="R33" s="58">
        <v>0</v>
      </c>
      <c r="S33" s="58">
        <v>0</v>
      </c>
      <c r="T33" s="59">
        <v>0</v>
      </c>
    </row>
    <row r="34" spans="2:20" x14ac:dyDescent="0.2">
      <c r="B34" s="1"/>
      <c r="C34" s="8"/>
      <c r="D34" s="8"/>
      <c r="E34" s="8"/>
      <c r="F34" s="30"/>
      <c r="G34" s="31"/>
      <c r="H34" s="32" t="s">
        <v>10</v>
      </c>
      <c r="I34" s="33">
        <v>7.2589139161103142E-2</v>
      </c>
      <c r="J34" s="34">
        <v>0.26965049439892946</v>
      </c>
      <c r="K34" s="34">
        <v>0.4785461355773542</v>
      </c>
      <c r="L34" s="34">
        <v>0.6874417448679202</v>
      </c>
      <c r="M34" s="34">
        <v>0.88611455305116116</v>
      </c>
      <c r="N34" s="34">
        <v>1</v>
      </c>
      <c r="O34" s="34">
        <v>1</v>
      </c>
      <c r="P34" s="34">
        <v>1</v>
      </c>
      <c r="Q34" s="34">
        <v>1</v>
      </c>
      <c r="R34" s="34">
        <v>1</v>
      </c>
      <c r="S34" s="34">
        <v>1</v>
      </c>
      <c r="T34" s="35">
        <v>1</v>
      </c>
    </row>
    <row r="35" spans="2:20" x14ac:dyDescent="0.2">
      <c r="B35" s="1"/>
      <c r="C35" s="8"/>
      <c r="D35" s="8"/>
      <c r="E35" s="8"/>
      <c r="F35" s="37"/>
      <c r="G35" s="38"/>
      <c r="H35" s="39" t="s">
        <v>34</v>
      </c>
      <c r="I35" s="40">
        <v>20796.79</v>
      </c>
      <c r="J35" s="36">
        <v>77254.87</v>
      </c>
      <c r="K35" s="36">
        <v>137103.47</v>
      </c>
      <c r="L35" s="36">
        <v>196952.06</v>
      </c>
      <c r="M35" s="36">
        <v>253871.81</v>
      </c>
      <c r="N35" s="36">
        <v>286500</v>
      </c>
      <c r="O35" s="36">
        <v>286500</v>
      </c>
      <c r="P35" s="36">
        <v>286500</v>
      </c>
      <c r="Q35" s="36">
        <v>286500</v>
      </c>
      <c r="R35" s="36">
        <v>286500</v>
      </c>
      <c r="S35" s="36">
        <v>286500</v>
      </c>
      <c r="T35" s="41">
        <v>286500</v>
      </c>
    </row>
    <row r="36" spans="2:20" x14ac:dyDescent="0.2">
      <c r="B36" s="1"/>
      <c r="C36" s="8"/>
      <c r="D36" s="8"/>
      <c r="E36" s="8"/>
      <c r="F36" s="91" t="s">
        <v>15</v>
      </c>
      <c r="G36" s="44"/>
      <c r="H36" s="45" t="s">
        <v>12</v>
      </c>
      <c r="I36" s="46">
        <v>1967.0915439311045</v>
      </c>
      <c r="J36" s="47">
        <v>7307.2537003580774</v>
      </c>
      <c r="K36" s="47">
        <v>12968.112070675157</v>
      </c>
      <c r="L36" s="47">
        <v>18628.970440992238</v>
      </c>
      <c r="M36" s="47">
        <v>24012.800118778112</v>
      </c>
      <c r="N36" s="47">
        <v>27098.979999999981</v>
      </c>
      <c r="O36" s="47">
        <v>27098.979999999981</v>
      </c>
      <c r="P36" s="47">
        <v>27098.979999999981</v>
      </c>
      <c r="Q36" s="47">
        <v>27098.979999999981</v>
      </c>
      <c r="R36" s="47">
        <v>27098.979999999981</v>
      </c>
      <c r="S36" s="47">
        <v>27098.979999999981</v>
      </c>
      <c r="T36" s="48">
        <v>27098.979999999981</v>
      </c>
    </row>
    <row r="37" spans="2:20" x14ac:dyDescent="0.2">
      <c r="B37" s="1"/>
      <c r="C37" s="8"/>
      <c r="D37" s="8"/>
      <c r="E37" s="8"/>
      <c r="F37" s="43"/>
      <c r="G37" s="50"/>
      <c r="H37" s="51" t="s">
        <v>13</v>
      </c>
      <c r="I37" s="52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53">
        <v>0</v>
      </c>
    </row>
    <row r="38" spans="2:20" x14ac:dyDescent="0.2">
      <c r="B38" s="1"/>
      <c r="C38" s="8"/>
      <c r="D38" s="8"/>
      <c r="E38" s="8"/>
      <c r="F38" s="54"/>
      <c r="G38" s="55"/>
      <c r="H38" s="56" t="s">
        <v>14</v>
      </c>
      <c r="I38" s="88">
        <v>22763.879000000001</v>
      </c>
      <c r="J38" s="89">
        <v>84562.123999999996</v>
      </c>
      <c r="K38" s="89">
        <v>150071.579</v>
      </c>
      <c r="L38" s="89">
        <v>215581.03399999999</v>
      </c>
      <c r="M38" s="89">
        <v>277884.61499999999</v>
      </c>
      <c r="N38" s="89">
        <v>313598.98</v>
      </c>
      <c r="O38" s="89">
        <v>313598.98</v>
      </c>
      <c r="P38" s="89">
        <v>313598.98</v>
      </c>
      <c r="Q38" s="89">
        <v>313598.98</v>
      </c>
      <c r="R38" s="89">
        <v>313598.98</v>
      </c>
      <c r="S38" s="89">
        <v>313598.98</v>
      </c>
      <c r="T38" s="90">
        <v>313598.98</v>
      </c>
    </row>
  </sheetData>
  <mergeCells count="18">
    <mergeCell ref="D22:F23"/>
    <mergeCell ref="D24:F25"/>
    <mergeCell ref="D26:F27"/>
    <mergeCell ref="C8:D8"/>
    <mergeCell ref="K8:O8"/>
    <mergeCell ref="P8:T8"/>
    <mergeCell ref="G8:J8"/>
    <mergeCell ref="E8:F8"/>
    <mergeCell ref="B12:B13"/>
    <mergeCell ref="C12:C13"/>
    <mergeCell ref="D12:D13"/>
    <mergeCell ref="G12:G13"/>
    <mergeCell ref="H12:H13"/>
    <mergeCell ref="C29:E30"/>
    <mergeCell ref="D14:F15"/>
    <mergeCell ref="D16:F17"/>
    <mergeCell ref="D18:F19"/>
    <mergeCell ref="D20:F21"/>
  </mergeCells>
  <conditionalFormatting sqref="C19 C17 C15 G15 G17 G19">
    <cfRule type="expression" dxfId="24" priority="22" stopIfTrue="1">
      <formula>$L14=2</formula>
    </cfRule>
    <cfRule type="expression" dxfId="23" priority="23" stopIfTrue="1">
      <formula>AND($L14=1,$R14&lt;&gt;"")</formula>
    </cfRule>
  </conditionalFormatting>
  <conditionalFormatting sqref="C18:D18 C16:D16 C14:D14 G14 G16 G18">
    <cfRule type="expression" dxfId="22" priority="24" stopIfTrue="1">
      <formula>$L14=2</formula>
    </cfRule>
    <cfRule type="expression" dxfId="21" priority="25" stopIfTrue="1">
      <formula>AND($L14=1,$R14&lt;&gt;"")</formula>
    </cfRule>
  </conditionalFormatting>
  <conditionalFormatting sqref="I12:I13">
    <cfRule type="expression" dxfId="20" priority="21" stopIfTrue="1">
      <formula>NOT(ISNUMBER(H$12))</formula>
    </cfRule>
  </conditionalFormatting>
  <conditionalFormatting sqref="I19:T19 I17:T17 I15:T15">
    <cfRule type="expression" dxfId="19" priority="19" stopIfTrue="1">
      <formula>AND(ISNUMBER($G14),$G14&lt;&gt;0)</formula>
    </cfRule>
  </conditionalFormatting>
  <conditionalFormatting sqref="I18:T18 I16:T16 I14:T14">
    <cfRule type="expression" dxfId="18" priority="20" stopIfTrue="1">
      <formula>I14&lt;&gt;0</formula>
    </cfRule>
  </conditionalFormatting>
  <conditionalFormatting sqref="C25 C23 C21 G21 G23 G25">
    <cfRule type="expression" dxfId="17" priority="15" stopIfTrue="1">
      <formula>$L20=2</formula>
    </cfRule>
    <cfRule type="expression" dxfId="16" priority="16" stopIfTrue="1">
      <formula>AND($L20=1,$R20&lt;&gt;"")</formula>
    </cfRule>
  </conditionalFormatting>
  <conditionalFormatting sqref="C24:D24 C22:D22 C20:D20 G20 G22 G24">
    <cfRule type="expression" dxfId="15" priority="17" stopIfTrue="1">
      <formula>$L20=2</formula>
    </cfRule>
    <cfRule type="expression" dxfId="14" priority="18" stopIfTrue="1">
      <formula>AND($L20=1,$R20&lt;&gt;"")</formula>
    </cfRule>
  </conditionalFormatting>
  <conditionalFormatting sqref="I25:T25 I23:T23 I21:T21">
    <cfRule type="expression" dxfId="13" priority="13" stopIfTrue="1">
      <formula>AND(ISNUMBER($G20),$G20&lt;&gt;0)</formula>
    </cfRule>
  </conditionalFormatting>
  <conditionalFormatting sqref="I24:T24 I22:T22 I20:T20">
    <cfRule type="expression" dxfId="12" priority="14" stopIfTrue="1">
      <formula>I20&lt;&gt;0</formula>
    </cfRule>
  </conditionalFormatting>
  <conditionalFormatting sqref="C27 G27">
    <cfRule type="expression" dxfId="11" priority="9" stopIfTrue="1">
      <formula>$L26=2</formula>
    </cfRule>
    <cfRule type="expression" dxfId="10" priority="10" stopIfTrue="1">
      <formula>AND($L26=1,$R26&lt;&gt;"")</formula>
    </cfRule>
  </conditionalFormatting>
  <conditionalFormatting sqref="C26:D26 G26">
    <cfRule type="expression" dxfId="9" priority="11" stopIfTrue="1">
      <formula>$L26=2</formula>
    </cfRule>
    <cfRule type="expression" dxfId="8" priority="12" stopIfTrue="1">
      <formula>AND($L26=1,$R26&lt;&gt;"")</formula>
    </cfRule>
  </conditionalFormatting>
  <conditionalFormatting sqref="I27:T27">
    <cfRule type="expression" dxfId="7" priority="7" stopIfTrue="1">
      <formula>AND(ISNUMBER($G26),$G26&lt;&gt;0)</formula>
    </cfRule>
  </conditionalFormatting>
  <conditionalFormatting sqref="I26:T26">
    <cfRule type="expression" dxfId="6" priority="8" stopIfTrue="1">
      <formula>I26&lt;&gt;0</formula>
    </cfRule>
  </conditionalFormatting>
  <conditionalFormatting sqref="I30:T30 I32:T32">
    <cfRule type="expression" dxfId="5" priority="3" stopIfTrue="1">
      <formula>I$36=0</formula>
    </cfRule>
  </conditionalFormatting>
  <conditionalFormatting sqref="J34:T34 J36:T36 J38:T38">
    <cfRule type="expression" dxfId="4" priority="4" stopIfTrue="1">
      <formula>OFFSET(J$41,0,-1)&gt;=1</formula>
    </cfRule>
  </conditionalFormatting>
  <conditionalFormatting sqref="J35:T35 J37:T37">
    <cfRule type="expression" dxfId="3" priority="5" stopIfTrue="1">
      <formula>OFFSET(J$41,0,-1)&gt;=1</formula>
    </cfRule>
  </conditionalFormatting>
  <conditionalFormatting sqref="I29:T29 I31:T31 I33:T33">
    <cfRule type="expression" dxfId="2" priority="6" stopIfTrue="1">
      <formula>I$36=0</formula>
    </cfRule>
  </conditionalFormatting>
  <conditionalFormatting sqref="P7">
    <cfRule type="expression" dxfId="1" priority="2" stopIfTrue="1">
      <formula>QCI.ExisteManual</formula>
    </cfRule>
  </conditionalFormatting>
  <conditionalFormatting sqref="P8 U8">
    <cfRule type="expression" dxfId="0" priority="1" stopIfTrue="1">
      <formula>QCI.ExisteManual</formula>
    </cfRule>
  </conditionalFormatting>
  <dataValidations disablePrompts="1" count="4">
    <dataValidation allowBlank="1" showInputMessage="1" showErrorMessage="1" prompt="Preencha na célula de baixo. Se o acompanhamento for PLE, preencha no botão PREENCHIMENTO POR EVENTOS, acima." sqref="I14:T14 I16:T16 I18:T18 I20:T20 I22:T22 I24:T24 I26:T26"/>
    <dataValidation type="whole" operator="greaterThan" allowBlank="1" showErrorMessage="1" sqref="I12">
      <formula1>0</formula1>
      <formula2>0</formula2>
    </dataValidation>
    <dataValidation type="decimal" allowBlank="1" showErrorMessage="1" error="Porcentagem Acumulada &gt; 100%." sqref="I15:T15 I17:T17 I19:T19 I21:T21 I23:T23 I25:T25 I27:T27">
      <formula1>0</formula1>
      <formula2>CRONO.MaxParc</formula2>
    </dataValidation>
    <dataValidation type="date" operator="greaterThan" allowBlank="1" showInputMessage="1" showErrorMessage="1" errorTitle="Erro" error="Digite somente datas." sqref="I13">
      <formula1>36526</formula1>
    </dataValidation>
  </dataValidations>
  <pageMargins left="0.51181102362204722" right="0.51181102362204722" top="0.78740157480314965" bottom="0.78740157480314965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Augusto Crespo Monteiro</dc:creator>
  <cp:lastModifiedBy>Luiz Augusto Crespo Monteiro</cp:lastModifiedBy>
  <cp:lastPrinted>2023-08-10T14:25:52Z</cp:lastPrinted>
  <dcterms:created xsi:type="dcterms:W3CDTF">2023-08-07T18:52:15Z</dcterms:created>
  <dcterms:modified xsi:type="dcterms:W3CDTF">2023-08-10T14:26:17Z</dcterms:modified>
</cp:coreProperties>
</file>